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compte" sheetId="1" r:id="rId1"/>
    <sheet name="vendredi" sheetId="4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O27" i="1"/>
  <c r="Q33" i="4" l="1"/>
  <c r="Q30"/>
  <c r="C30"/>
  <c r="B30"/>
  <c r="Q10"/>
  <c r="C10"/>
  <c r="B10"/>
  <c r="Q23"/>
  <c r="C23"/>
  <c r="B23"/>
  <c r="Q8"/>
  <c r="C8"/>
  <c r="B8"/>
  <c r="Q22"/>
  <c r="C22"/>
  <c r="B22"/>
  <c r="Q18"/>
  <c r="C18"/>
  <c r="B18"/>
  <c r="Q29"/>
  <c r="C29"/>
  <c r="B29"/>
  <c r="Q25"/>
  <c r="C25"/>
  <c r="B25"/>
  <c r="Q20"/>
  <c r="C20"/>
  <c r="B20"/>
  <c r="Q7"/>
  <c r="C7"/>
  <c r="B7"/>
  <c r="Q15"/>
  <c r="C15"/>
  <c r="B15"/>
  <c r="Q6"/>
  <c r="C6"/>
  <c r="B6"/>
  <c r="Q28"/>
  <c r="C28"/>
  <c r="B28"/>
  <c r="Q19"/>
  <c r="C19"/>
  <c r="B19"/>
  <c r="Q17"/>
  <c r="C17"/>
  <c r="B17"/>
  <c r="Q21"/>
  <c r="C21"/>
  <c r="B21"/>
  <c r="Q14"/>
  <c r="C14"/>
  <c r="B14"/>
  <c r="Q26"/>
  <c r="C26"/>
  <c r="B26"/>
  <c r="Q24"/>
  <c r="C24"/>
  <c r="B24"/>
  <c r="Q11"/>
  <c r="C11"/>
  <c r="B11"/>
  <c r="Q27"/>
  <c r="C27"/>
  <c r="B27"/>
  <c r="Q13"/>
  <c r="C13"/>
  <c r="B13"/>
  <c r="Q16"/>
  <c r="C16"/>
  <c r="B16"/>
  <c r="Q5"/>
  <c r="C5"/>
  <c r="B5"/>
  <c r="Q9"/>
  <c r="C9"/>
  <c r="B9"/>
  <c r="Q12"/>
  <c r="C12"/>
  <c r="B12"/>
  <c r="G48" i="1"/>
  <c r="L16" s="1"/>
  <c r="M39"/>
  <c r="P35" s="1"/>
  <c r="G31"/>
  <c r="I16"/>
  <c r="H16"/>
  <c r="H15"/>
  <c r="H12"/>
  <c r="H11"/>
  <c r="F11"/>
  <c r="H10"/>
  <c r="F10"/>
  <c r="D7"/>
  <c r="D6"/>
  <c r="F1"/>
  <c r="F17" l="1"/>
  <c r="H17"/>
  <c r="L17" s="1"/>
  <c r="L25" s="1"/>
</calcChain>
</file>

<file path=xl/comments1.xml><?xml version="1.0" encoding="utf-8"?>
<comments xmlns="http://schemas.openxmlformats.org/spreadsheetml/2006/main">
  <authors>
    <author>Utilisateur</author>
    <author>christian béchir</author>
  </authors>
  <commentList>
    <comment ref="M8" authorId="0">
      <text>
        <r>
          <rPr>
            <sz val="9"/>
            <color indexed="81"/>
            <rFont val="Tahoma"/>
            <family val="2"/>
          </rPr>
          <t xml:space="preserve">Distribution de 20.- par joueur = 480
a cause du GG voulais du fric
</t>
        </r>
      </text>
    </comment>
    <comment ref="M11" authorId="0">
      <text>
        <r>
          <rPr>
            <sz val="9"/>
            <color indexed="81"/>
            <rFont val="Tahoma"/>
            <family val="2"/>
          </rPr>
          <t xml:space="preserve">Fondue payée pour la fin mars à Courchavon =
</t>
        </r>
      </text>
    </comment>
    <comment ref="M16" authorId="1">
      <text>
        <r>
          <rPr>
            <sz val="9"/>
            <color indexed="81"/>
            <rFont val="Tahoma"/>
            <family val="2"/>
          </rPr>
          <t xml:space="preserve">fondue début décembre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Virus corona une sacré merde
</t>
        </r>
      </text>
    </comment>
  </commentList>
</comments>
</file>

<file path=xl/sharedStrings.xml><?xml version="1.0" encoding="utf-8"?>
<sst xmlns="http://schemas.openxmlformats.org/spreadsheetml/2006/main" count="44" uniqueCount="37">
  <si>
    <t>Fin de saison</t>
  </si>
  <si>
    <t>Raiffeisen</t>
  </si>
  <si>
    <t>Joueurs</t>
  </si>
  <si>
    <t>Visiteurs</t>
  </si>
  <si>
    <t>Total</t>
  </si>
  <si>
    <t>Débit</t>
  </si>
  <si>
    <t>Bénéfices</t>
  </si>
  <si>
    <t>Partage</t>
  </si>
  <si>
    <t>intérêt</t>
  </si>
  <si>
    <t>2878,50</t>
  </si>
  <si>
    <t>dons</t>
  </si>
  <si>
    <t>Date</t>
  </si>
  <si>
    <t>Libellé</t>
  </si>
  <si>
    <t>Economie</t>
  </si>
  <si>
    <t>sont</t>
  </si>
  <si>
    <t>Condoléance</t>
  </si>
  <si>
    <t>picnic</t>
  </si>
  <si>
    <t>Les</t>
  </si>
  <si>
    <t>divers</t>
  </si>
  <si>
    <t>dans le tiroir du salon</t>
  </si>
  <si>
    <t>dans le classeur vert</t>
  </si>
  <si>
    <t xml:space="preserve"> </t>
  </si>
  <si>
    <t>Reste</t>
  </si>
  <si>
    <t>Janvier</t>
  </si>
  <si>
    <t>Février</t>
  </si>
  <si>
    <t>Mars</t>
  </si>
  <si>
    <t>Mai</t>
  </si>
  <si>
    <t>Juin</t>
  </si>
  <si>
    <t>Juillet</t>
  </si>
  <si>
    <t>Octobre</t>
  </si>
  <si>
    <t>Aout</t>
  </si>
  <si>
    <t xml:space="preserve">Avril </t>
  </si>
  <si>
    <t>Fanny</t>
  </si>
  <si>
    <t>Gagnée</t>
  </si>
  <si>
    <t>Sept</t>
  </si>
  <si>
    <t>Nov</t>
  </si>
  <si>
    <t>Déc</t>
  </si>
</sst>
</file>

<file path=xl/styles.xml><?xml version="1.0" encoding="utf-8"?>
<styleSheet xmlns="http://schemas.openxmlformats.org/spreadsheetml/2006/main">
  <numFmts count="4">
    <numFmt numFmtId="164" formatCode="0_ ;\-0\ "/>
    <numFmt numFmtId="165" formatCode="0.00_ ;[Red]\-0.00\ "/>
    <numFmt numFmtId="166" formatCode="d/m/yy"/>
    <numFmt numFmtId="167" formatCode="d/m"/>
  </numFmts>
  <fonts count="4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22"/>
      <color indexed="48"/>
      <name val="Arial"/>
      <family val="2"/>
    </font>
    <font>
      <u/>
      <sz val="14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4"/>
      <name val="Baskerville Old Face"/>
      <family val="1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i/>
      <u/>
      <sz val="12"/>
      <name val="Arial"/>
      <family val="2"/>
    </font>
    <font>
      <b/>
      <sz val="14"/>
      <name val="Baskerville Old Face"/>
      <family val="1"/>
    </font>
    <font>
      <sz val="14"/>
      <name val="Arial"/>
      <family val="2"/>
    </font>
    <font>
      <sz val="14"/>
      <color indexed="10"/>
      <name val="Baskerville Old Face"/>
      <family val="1"/>
    </font>
    <font>
      <sz val="14"/>
      <color rgb="FFFF0000"/>
      <name val="Baskerville Old Face"/>
      <family val="1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4"/>
      <name val="Baskerville Old Face"/>
      <family val="1"/>
    </font>
    <font>
      <sz val="12"/>
      <color rgb="FFFF0000"/>
      <name val="Arial"/>
      <family val="2"/>
    </font>
    <font>
      <sz val="14"/>
      <color indexed="17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u/>
      <sz val="12"/>
      <name val="Baskerville Old Face"/>
      <family val="1"/>
    </font>
    <font>
      <b/>
      <sz val="12"/>
      <name val="Baskerville Old Face"/>
      <family val="1"/>
    </font>
    <font>
      <b/>
      <u/>
      <sz val="12"/>
      <color indexed="10"/>
      <name val="Baskerville Old Face"/>
      <family val="1"/>
    </font>
    <font>
      <b/>
      <sz val="12"/>
      <color indexed="10"/>
      <name val="Baskerville Old Face"/>
      <family val="1"/>
    </font>
    <font>
      <b/>
      <sz val="12"/>
      <color rgb="FFFF0000"/>
      <name val="Baskerville Old Face"/>
      <family val="1"/>
    </font>
    <font>
      <b/>
      <sz val="14"/>
      <color indexed="10"/>
      <name val="Arial"/>
      <family val="2"/>
    </font>
    <font>
      <sz val="14"/>
      <color indexed="22"/>
      <name val="Arial"/>
      <family val="2"/>
    </font>
    <font>
      <sz val="14"/>
      <color indexed="12"/>
      <name val="Arial"/>
      <family val="2"/>
    </font>
    <font>
      <sz val="9"/>
      <color indexed="81"/>
      <name val="Tahoma"/>
      <family val="2"/>
    </font>
    <font>
      <b/>
      <i/>
      <sz val="14"/>
      <name val="Baskerville Old Face"/>
      <family val="1"/>
    </font>
    <font>
      <sz val="16"/>
      <name val="Baskerville Old Face"/>
      <family val="1"/>
    </font>
    <font>
      <b/>
      <sz val="14"/>
      <color rgb="FFFF0000"/>
      <name val="Baskerville Old Face"/>
      <family val="1"/>
    </font>
    <font>
      <sz val="18"/>
      <name val="Arial"/>
      <family val="2"/>
    </font>
    <font>
      <b/>
      <i/>
      <sz val="18"/>
      <color indexed="10"/>
      <name val="Arial"/>
      <family val="2"/>
    </font>
    <font>
      <b/>
      <i/>
      <sz val="8"/>
      <color indexed="10"/>
      <name val="Arial"/>
      <family val="2"/>
    </font>
    <font>
      <i/>
      <sz val="16"/>
      <name val="Baskerville Old Face"/>
      <family val="1"/>
    </font>
    <font>
      <sz val="18"/>
      <color indexed="9"/>
      <name val="Arial"/>
      <family val="2"/>
    </font>
    <font>
      <b/>
      <sz val="12"/>
      <color theme="1"/>
      <name val="Arial"/>
      <family val="2"/>
    </font>
    <font>
      <sz val="12"/>
      <color rgb="FF00B0F0"/>
      <name val="Baskerville Old Face"/>
      <family val="1"/>
    </font>
    <font>
      <b/>
      <i/>
      <sz val="12"/>
      <color rgb="FF00B0F0"/>
      <name val="Baskerville Old Face"/>
      <family val="1"/>
    </font>
    <font>
      <b/>
      <sz val="12"/>
      <color rgb="FF00B0F0"/>
      <name val="Baskerville Old Face"/>
      <family val="1"/>
    </font>
    <font>
      <sz val="16"/>
      <color theme="0"/>
      <name val="Baskerville Old Face"/>
      <family val="1"/>
    </font>
    <font>
      <b/>
      <i/>
      <sz val="18"/>
      <color rgb="FFFF0000"/>
      <name val="Arial"/>
      <family val="2"/>
    </font>
    <font>
      <sz val="12"/>
      <color theme="0"/>
      <name val="Baskerville Old Face"/>
      <family val="1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/>
    <xf numFmtId="165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5" fillId="0" borderId="0" xfId="0" applyFont="1"/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/>
    <xf numFmtId="2" fontId="14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2" fontId="0" fillId="0" borderId="0" xfId="0" applyNumberFormat="1"/>
    <xf numFmtId="0" fontId="16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165" fontId="17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65" fontId="12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2" fontId="6" fillId="0" borderId="0" xfId="0" applyNumberFormat="1" applyFont="1"/>
    <xf numFmtId="0" fontId="25" fillId="0" borderId="0" xfId="0" applyFont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2" fillId="0" borderId="0" xfId="0" applyFont="1"/>
    <xf numFmtId="16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27" fillId="0" borderId="0" xfId="0" applyFont="1"/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" fontId="27" fillId="0" borderId="0" xfId="0" applyNumberFormat="1" applyFont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/>
    </xf>
    <xf numFmtId="0" fontId="0" fillId="0" borderId="2" xfId="0" applyBorder="1"/>
    <xf numFmtId="0" fontId="2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/>
    <xf numFmtId="2" fontId="29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2" fillId="0" borderId="0" xfId="0" applyFont="1" applyFill="1"/>
    <xf numFmtId="0" fontId="35" fillId="3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/>
    <xf numFmtId="0" fontId="35" fillId="0" borderId="0" xfId="0" applyFont="1"/>
    <xf numFmtId="0" fontId="35" fillId="2" borderId="0" xfId="0" applyFont="1" applyFill="1"/>
    <xf numFmtId="167" fontId="37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/>
    <xf numFmtId="0" fontId="15" fillId="0" borderId="0" xfId="0" applyFont="1"/>
    <xf numFmtId="0" fontId="38" fillId="0" borderId="3" xfId="0" applyFont="1" applyFill="1" applyBorder="1"/>
    <xf numFmtId="0" fontId="33" fillId="0" borderId="3" xfId="0" applyFont="1" applyFill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8" fillId="0" borderId="0" xfId="0" applyFont="1"/>
    <xf numFmtId="0" fontId="33" fillId="0" borderId="0" xfId="0" applyFont="1" applyFill="1"/>
    <xf numFmtId="0" fontId="33" fillId="0" borderId="0" xfId="0" applyFont="1"/>
    <xf numFmtId="0" fontId="38" fillId="0" borderId="0" xfId="0" applyFont="1" applyFill="1"/>
    <xf numFmtId="0" fontId="33" fillId="0" borderId="0" xfId="0" applyFont="1" applyFill="1" applyAlignment="1">
      <alignment horizontal="center"/>
    </xf>
    <xf numFmtId="0" fontId="33" fillId="0" borderId="3" xfId="0" applyNumberFormat="1" applyFont="1" applyFill="1" applyBorder="1" applyAlignment="1">
      <alignment horizontal="center"/>
    </xf>
    <xf numFmtId="0" fontId="33" fillId="7" borderId="3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34" fillId="5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9" fillId="0" borderId="0" xfId="0" applyFont="1" applyFill="1" applyAlignment="1">
      <alignment horizontal="center"/>
    </xf>
    <xf numFmtId="2" fontId="40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1" fillId="0" borderId="0" xfId="0" applyFont="1" applyFill="1"/>
    <xf numFmtId="165" fontId="40" fillId="0" borderId="0" xfId="0" applyNumberFormat="1" applyFont="1" applyAlignment="1">
      <alignment horizontal="center"/>
    </xf>
    <xf numFmtId="0" fontId="32" fillId="0" borderId="0" xfId="0" applyFont="1" applyFill="1" applyAlignment="1">
      <alignment horizontal="left"/>
    </xf>
    <xf numFmtId="0" fontId="38" fillId="0" borderId="0" xfId="0" applyFont="1" applyFill="1" applyBorder="1"/>
    <xf numFmtId="0" fontId="43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33" fillId="0" borderId="0" xfId="0" applyFont="1" applyBorder="1" applyAlignment="1">
      <alignment horizontal="left"/>
    </xf>
    <xf numFmtId="0" fontId="35" fillId="2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5" fillId="4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44" fillId="4" borderId="8" xfId="0" applyFont="1" applyFill="1" applyBorder="1" applyAlignment="1">
      <alignment horizontal="center"/>
    </xf>
    <xf numFmtId="0" fontId="44" fillId="4" borderId="7" xfId="0" applyFont="1" applyFill="1" applyBorder="1" applyAlignment="1">
      <alignment horizontal="center"/>
    </xf>
    <xf numFmtId="0" fontId="44" fillId="4" borderId="9" xfId="0" applyFont="1" applyFill="1" applyBorder="1" applyAlignment="1">
      <alignment horizontal="center"/>
    </xf>
    <xf numFmtId="0" fontId="44" fillId="4" borderId="10" xfId="0" applyFont="1" applyFill="1" applyBorder="1" applyAlignment="1">
      <alignment horizontal="center"/>
    </xf>
    <xf numFmtId="0" fontId="44" fillId="6" borderId="7" xfId="0" applyFont="1" applyFill="1" applyBorder="1" applyAlignment="1">
      <alignment horizontal="center"/>
    </xf>
    <xf numFmtId="0" fontId="44" fillId="4" borderId="11" xfId="0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4" fillId="4" borderId="12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1314450</xdr:colOff>
      <xdr:row>46</xdr:row>
      <xdr:rowOff>190500</xdr:rowOff>
    </xdr:from>
    <xdr:to>
      <xdr:col>7</xdr:col>
      <xdr:colOff>28575</xdr:colOff>
      <xdr:row>48</xdr:row>
      <xdr:rowOff>38100</xdr:rowOff>
    </xdr:to>
    <xdr:sp macro="" textlink="">
      <xdr:nvSpPr>
        <xdr:cNvPr id="2" name="Rectangle 60"/>
        <xdr:cNvSpPr>
          <a:spLocks noChangeArrowheads="1"/>
        </xdr:cNvSpPr>
      </xdr:nvSpPr>
      <xdr:spPr bwMode="auto">
        <a:xfrm>
          <a:off x="5457825" y="11001375"/>
          <a:ext cx="78105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0</xdr:colOff>
      <xdr:row>77</xdr:row>
      <xdr:rowOff>85725</xdr:rowOff>
    </xdr:from>
    <xdr:ext cx="27765" cy="440633"/>
    <xdr:sp macro="" textlink="">
      <xdr:nvSpPr>
        <xdr:cNvPr id="3" name="Text Box 63"/>
        <xdr:cNvSpPr txBox="1">
          <a:spLocks noChangeArrowheads="1"/>
        </xdr:cNvSpPr>
      </xdr:nvSpPr>
      <xdr:spPr bwMode="auto">
        <a:xfrm>
          <a:off x="8982075" y="18002250"/>
          <a:ext cx="27765" cy="440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fr-FR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66675</xdr:colOff>
      <xdr:row>27</xdr:row>
      <xdr:rowOff>0</xdr:rowOff>
    </xdr:from>
    <xdr:to>
      <xdr:col>15</xdr:col>
      <xdr:colOff>704850</xdr:colOff>
      <xdr:row>27</xdr:row>
      <xdr:rowOff>0</xdr:rowOff>
    </xdr:to>
    <xdr:sp macro="" textlink="">
      <xdr:nvSpPr>
        <xdr:cNvPr id="4" name="Line 104"/>
        <xdr:cNvSpPr>
          <a:spLocks noChangeShapeType="1"/>
        </xdr:cNvSpPr>
      </xdr:nvSpPr>
      <xdr:spPr bwMode="auto">
        <a:xfrm>
          <a:off x="66675" y="6391275"/>
          <a:ext cx="12411075" cy="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209550</xdr:rowOff>
    </xdr:from>
    <xdr:to>
      <xdr:col>9</xdr:col>
      <xdr:colOff>200025</xdr:colOff>
      <xdr:row>48</xdr:row>
      <xdr:rowOff>180975</xdr:rowOff>
    </xdr:to>
    <xdr:sp macro="" textlink="">
      <xdr:nvSpPr>
        <xdr:cNvPr id="5" name="Rectangle à coins arrondis 9"/>
        <xdr:cNvSpPr>
          <a:spLocks noChangeArrowheads="1"/>
        </xdr:cNvSpPr>
      </xdr:nvSpPr>
      <xdr:spPr bwMode="auto">
        <a:xfrm>
          <a:off x="4581525" y="7058025"/>
          <a:ext cx="3381375" cy="4410075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0</xdr:row>
      <xdr:rowOff>76201</xdr:rowOff>
    </xdr:from>
    <xdr:to>
      <xdr:col>14</xdr:col>
      <xdr:colOff>371475</xdr:colOff>
      <xdr:row>1</xdr:row>
      <xdr:rowOff>38100</xdr:rowOff>
    </xdr:to>
    <xdr:sp macro="" textlink="">
      <xdr:nvSpPr>
        <xdr:cNvPr id="2" name="Flèche droite 1"/>
        <xdr:cNvSpPr/>
      </xdr:nvSpPr>
      <xdr:spPr>
        <a:xfrm>
          <a:off x="5410200" y="76201"/>
          <a:ext cx="2752725" cy="25717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H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tanqu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e"/>
      <sheetName val="Participation"/>
      <sheetName val="Pétanque"/>
      <sheetName val="jeudi"/>
      <sheetName val="Vendredi"/>
      <sheetName val="Feuille pétanque"/>
      <sheetName val="Inscription"/>
      <sheetName val="+Vendredi"/>
      <sheetName val="petanque"/>
      <sheetName val="feuille petanque"/>
      <sheetName val="Classement"/>
      <sheetName val="Moyenne"/>
      <sheetName val="Diner"/>
      <sheetName val="anniversaire"/>
      <sheetName val="Pic-nic"/>
      <sheetName val="Adresses"/>
      <sheetName val="adresse"/>
      <sheetName val="Modification"/>
      <sheetName val="Feuil1"/>
      <sheetName val="Feuil2"/>
      <sheetName val="Feuil3"/>
    </sheetNames>
    <sheetDataSet>
      <sheetData sheetId="0">
        <row r="17">
          <cell r="F17">
            <v>710</v>
          </cell>
        </row>
      </sheetData>
      <sheetData sheetId="1">
        <row r="6">
          <cell r="B6" t="str">
            <v>Béchir</v>
          </cell>
          <cell r="C6" t="str">
            <v>Christian</v>
          </cell>
        </row>
        <row r="7">
          <cell r="B7" t="str">
            <v>Béchir</v>
          </cell>
          <cell r="C7" t="str">
            <v xml:space="preserve">Claude </v>
          </cell>
        </row>
        <row r="8">
          <cell r="B8" t="str">
            <v>Berna</v>
          </cell>
          <cell r="C8" t="str">
            <v>Charly</v>
          </cell>
        </row>
        <row r="9">
          <cell r="B9" t="str">
            <v>Borruat</v>
          </cell>
          <cell r="C9" t="str">
            <v>Chinois</v>
          </cell>
        </row>
        <row r="10">
          <cell r="B10" t="str">
            <v>Couche</v>
          </cell>
          <cell r="C10" t="str">
            <v>Martial</v>
          </cell>
        </row>
        <row r="11">
          <cell r="B11" t="str">
            <v>Deloye</v>
          </cell>
          <cell r="C11" t="str">
            <v xml:space="preserve">Roger </v>
          </cell>
        </row>
        <row r="12">
          <cell r="B12" t="str">
            <v>Féliciani</v>
          </cell>
          <cell r="C12" t="str">
            <v>Piero</v>
          </cell>
        </row>
        <row r="13">
          <cell r="B13" t="str">
            <v>Frein</v>
          </cell>
          <cell r="C13" t="str">
            <v>Pascal</v>
          </cell>
        </row>
        <row r="14">
          <cell r="B14" t="str">
            <v>Freléchoux</v>
          </cell>
          <cell r="C14" t="str">
            <v>Henri</v>
          </cell>
        </row>
        <row r="15">
          <cell r="B15" t="str">
            <v>Gfeller</v>
          </cell>
          <cell r="C15" t="str">
            <v>Eric</v>
          </cell>
        </row>
        <row r="16">
          <cell r="B16" t="str">
            <v>Giros</v>
          </cell>
          <cell r="C16" t="str">
            <v>J-Marc</v>
          </cell>
        </row>
        <row r="17">
          <cell r="B17" t="str">
            <v>Grillon</v>
          </cell>
          <cell r="C17" t="str">
            <v xml:space="preserve">Roland </v>
          </cell>
        </row>
        <row r="18">
          <cell r="B18" t="str">
            <v>Guerdat</v>
          </cell>
          <cell r="C18" t="str">
            <v>J-Paul</v>
          </cell>
        </row>
        <row r="19">
          <cell r="B19" t="str">
            <v>Hennemann</v>
          </cell>
          <cell r="C19" t="str">
            <v xml:space="preserve">Roland </v>
          </cell>
        </row>
        <row r="20">
          <cell r="B20" t="str">
            <v>Klaus</v>
          </cell>
          <cell r="C20" t="str">
            <v>Christian</v>
          </cell>
        </row>
        <row r="21">
          <cell r="B21" t="str">
            <v>Lachat</v>
          </cell>
          <cell r="C21" t="str">
            <v>Guy</v>
          </cell>
        </row>
        <row r="22">
          <cell r="B22" t="str">
            <v>Maillard</v>
          </cell>
          <cell r="C22" t="str">
            <v>André</v>
          </cell>
        </row>
        <row r="23">
          <cell r="B23" t="str">
            <v>Maillard</v>
          </cell>
          <cell r="C23" t="str">
            <v>Gérard</v>
          </cell>
        </row>
        <row r="24">
          <cell r="B24" t="str">
            <v>Mérat</v>
          </cell>
          <cell r="C24" t="str">
            <v>Michel</v>
          </cell>
        </row>
        <row r="25">
          <cell r="B25" t="str">
            <v>Mouche</v>
          </cell>
          <cell r="C25" t="str">
            <v xml:space="preserve">Roger </v>
          </cell>
        </row>
        <row r="26">
          <cell r="B26" t="str">
            <v>Oeuvray</v>
          </cell>
          <cell r="C26" t="str">
            <v>Alex</v>
          </cell>
        </row>
        <row r="27">
          <cell r="B27" t="str">
            <v>Plomb</v>
          </cell>
          <cell r="C27" t="str">
            <v>Gérard</v>
          </cell>
        </row>
        <row r="29">
          <cell r="B29" t="str">
            <v>Reber</v>
          </cell>
          <cell r="C29" t="str">
            <v>Kito</v>
          </cell>
        </row>
        <row r="30">
          <cell r="B30" t="str">
            <v>Roy</v>
          </cell>
          <cell r="C30" t="str">
            <v>Gaby</v>
          </cell>
        </row>
        <row r="31">
          <cell r="B31" t="str">
            <v>Schürch</v>
          </cell>
          <cell r="C31" t="str">
            <v>J-Paul</v>
          </cell>
        </row>
        <row r="32">
          <cell r="B32" t="str">
            <v>Terrier</v>
          </cell>
          <cell r="C32" t="str">
            <v>Pierrot</v>
          </cell>
        </row>
      </sheetData>
      <sheetData sheetId="2"/>
      <sheetData sheetId="3">
        <row r="1">
          <cell r="A1">
            <v>2020</v>
          </cell>
        </row>
      </sheetData>
      <sheetData sheetId="4"/>
      <sheetData sheetId="5">
        <row r="3">
          <cell r="D3">
            <v>35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opLeftCell="D1" workbookViewId="0">
      <selection activeCell="E18" sqref="E18"/>
    </sheetView>
  </sheetViews>
  <sheetFormatPr baseColWidth="10" defaultRowHeight="15"/>
  <cols>
    <col min="1" max="1" width="15.140625" style="3" bestFit="1" customWidth="1"/>
    <col min="2" max="2" width="9.7109375" style="3" customWidth="1"/>
    <col min="3" max="3" width="14" style="3" customWidth="1"/>
    <col min="4" max="4" width="17.140625" style="3" customWidth="1"/>
    <col min="5" max="5" width="12.7109375" style="3" bestFit="1" customWidth="1"/>
    <col min="6" max="6" width="13.140625" style="3" customWidth="1"/>
    <col min="7" max="7" width="11.28515625" style="5" customWidth="1"/>
    <col min="8" max="8" width="12.28515625" bestFit="1" customWidth="1"/>
    <col min="9" max="9" width="11" bestFit="1" customWidth="1"/>
    <col min="10" max="10" width="15.28515625" style="3" bestFit="1" customWidth="1"/>
    <col min="11" max="11" width="3" style="3" customWidth="1"/>
    <col min="12" max="12" width="13.5703125" style="3" bestFit="1" customWidth="1"/>
    <col min="13" max="13" width="15.28515625" style="3" bestFit="1" customWidth="1"/>
    <col min="14" max="14" width="2" customWidth="1"/>
    <col min="15" max="15" width="11" bestFit="1" customWidth="1"/>
    <col min="16" max="16" width="10.85546875" bestFit="1" customWidth="1"/>
    <col min="18" max="18" width="3" customWidth="1"/>
    <col min="257" max="257" width="15.140625" bestFit="1" customWidth="1"/>
    <col min="258" max="258" width="9.7109375" customWidth="1"/>
    <col min="259" max="259" width="14" customWidth="1"/>
    <col min="260" max="260" width="17.140625" customWidth="1"/>
    <col min="261" max="261" width="12.7109375" bestFit="1" customWidth="1"/>
    <col min="262" max="262" width="13.140625" customWidth="1"/>
    <col min="263" max="263" width="11.28515625" customWidth="1"/>
    <col min="264" max="264" width="12.28515625" bestFit="1" customWidth="1"/>
    <col min="265" max="265" width="11" bestFit="1" customWidth="1"/>
    <col min="266" max="266" width="15.28515625" bestFit="1" customWidth="1"/>
    <col min="267" max="267" width="3" customWidth="1"/>
    <col min="268" max="268" width="13.5703125" bestFit="1" customWidth="1"/>
    <col min="269" max="269" width="15.28515625" bestFit="1" customWidth="1"/>
    <col min="270" max="270" width="2" customWidth="1"/>
    <col min="271" max="271" width="11" bestFit="1" customWidth="1"/>
    <col min="272" max="272" width="10.85546875" bestFit="1" customWidth="1"/>
    <col min="274" max="274" width="3" customWidth="1"/>
    <col min="513" max="513" width="15.140625" bestFit="1" customWidth="1"/>
    <col min="514" max="514" width="9.7109375" customWidth="1"/>
    <col min="515" max="515" width="14" customWidth="1"/>
    <col min="516" max="516" width="17.140625" customWidth="1"/>
    <col min="517" max="517" width="12.7109375" bestFit="1" customWidth="1"/>
    <col min="518" max="518" width="13.140625" customWidth="1"/>
    <col min="519" max="519" width="11.28515625" customWidth="1"/>
    <col min="520" max="520" width="12.28515625" bestFit="1" customWidth="1"/>
    <col min="521" max="521" width="11" bestFit="1" customWidth="1"/>
    <col min="522" max="522" width="15.28515625" bestFit="1" customWidth="1"/>
    <col min="523" max="523" width="3" customWidth="1"/>
    <col min="524" max="524" width="13.5703125" bestFit="1" customWidth="1"/>
    <col min="525" max="525" width="15.28515625" bestFit="1" customWidth="1"/>
    <col min="526" max="526" width="2" customWidth="1"/>
    <col min="527" max="527" width="11" bestFit="1" customWidth="1"/>
    <col min="528" max="528" width="10.85546875" bestFit="1" customWidth="1"/>
    <col min="530" max="530" width="3" customWidth="1"/>
    <col min="769" max="769" width="15.140625" bestFit="1" customWidth="1"/>
    <col min="770" max="770" width="9.7109375" customWidth="1"/>
    <col min="771" max="771" width="14" customWidth="1"/>
    <col min="772" max="772" width="17.140625" customWidth="1"/>
    <col min="773" max="773" width="12.7109375" bestFit="1" customWidth="1"/>
    <col min="774" max="774" width="13.140625" customWidth="1"/>
    <col min="775" max="775" width="11.28515625" customWidth="1"/>
    <col min="776" max="776" width="12.28515625" bestFit="1" customWidth="1"/>
    <col min="777" max="777" width="11" bestFit="1" customWidth="1"/>
    <col min="778" max="778" width="15.28515625" bestFit="1" customWidth="1"/>
    <col min="779" max="779" width="3" customWidth="1"/>
    <col min="780" max="780" width="13.5703125" bestFit="1" customWidth="1"/>
    <col min="781" max="781" width="15.28515625" bestFit="1" customWidth="1"/>
    <col min="782" max="782" width="2" customWidth="1"/>
    <col min="783" max="783" width="11" bestFit="1" customWidth="1"/>
    <col min="784" max="784" width="10.85546875" bestFit="1" customWidth="1"/>
    <col min="786" max="786" width="3" customWidth="1"/>
    <col min="1025" max="1025" width="15.140625" bestFit="1" customWidth="1"/>
    <col min="1026" max="1026" width="9.7109375" customWidth="1"/>
    <col min="1027" max="1027" width="14" customWidth="1"/>
    <col min="1028" max="1028" width="17.140625" customWidth="1"/>
    <col min="1029" max="1029" width="12.7109375" bestFit="1" customWidth="1"/>
    <col min="1030" max="1030" width="13.140625" customWidth="1"/>
    <col min="1031" max="1031" width="11.28515625" customWidth="1"/>
    <col min="1032" max="1032" width="12.28515625" bestFit="1" customWidth="1"/>
    <col min="1033" max="1033" width="11" bestFit="1" customWidth="1"/>
    <col min="1034" max="1034" width="15.28515625" bestFit="1" customWidth="1"/>
    <col min="1035" max="1035" width="3" customWidth="1"/>
    <col min="1036" max="1036" width="13.5703125" bestFit="1" customWidth="1"/>
    <col min="1037" max="1037" width="15.28515625" bestFit="1" customWidth="1"/>
    <col min="1038" max="1038" width="2" customWidth="1"/>
    <col min="1039" max="1039" width="11" bestFit="1" customWidth="1"/>
    <col min="1040" max="1040" width="10.85546875" bestFit="1" customWidth="1"/>
    <col min="1042" max="1042" width="3" customWidth="1"/>
    <col min="1281" max="1281" width="15.140625" bestFit="1" customWidth="1"/>
    <col min="1282" max="1282" width="9.7109375" customWidth="1"/>
    <col min="1283" max="1283" width="14" customWidth="1"/>
    <col min="1284" max="1284" width="17.140625" customWidth="1"/>
    <col min="1285" max="1285" width="12.7109375" bestFit="1" customWidth="1"/>
    <col min="1286" max="1286" width="13.140625" customWidth="1"/>
    <col min="1287" max="1287" width="11.28515625" customWidth="1"/>
    <col min="1288" max="1288" width="12.28515625" bestFit="1" customWidth="1"/>
    <col min="1289" max="1289" width="11" bestFit="1" customWidth="1"/>
    <col min="1290" max="1290" width="15.28515625" bestFit="1" customWidth="1"/>
    <col min="1291" max="1291" width="3" customWidth="1"/>
    <col min="1292" max="1292" width="13.5703125" bestFit="1" customWidth="1"/>
    <col min="1293" max="1293" width="15.28515625" bestFit="1" customWidth="1"/>
    <col min="1294" max="1294" width="2" customWidth="1"/>
    <col min="1295" max="1295" width="11" bestFit="1" customWidth="1"/>
    <col min="1296" max="1296" width="10.85546875" bestFit="1" customWidth="1"/>
    <col min="1298" max="1298" width="3" customWidth="1"/>
    <col min="1537" max="1537" width="15.140625" bestFit="1" customWidth="1"/>
    <col min="1538" max="1538" width="9.7109375" customWidth="1"/>
    <col min="1539" max="1539" width="14" customWidth="1"/>
    <col min="1540" max="1540" width="17.140625" customWidth="1"/>
    <col min="1541" max="1541" width="12.7109375" bestFit="1" customWidth="1"/>
    <col min="1542" max="1542" width="13.140625" customWidth="1"/>
    <col min="1543" max="1543" width="11.28515625" customWidth="1"/>
    <col min="1544" max="1544" width="12.28515625" bestFit="1" customWidth="1"/>
    <col min="1545" max="1545" width="11" bestFit="1" customWidth="1"/>
    <col min="1546" max="1546" width="15.28515625" bestFit="1" customWidth="1"/>
    <col min="1547" max="1547" width="3" customWidth="1"/>
    <col min="1548" max="1548" width="13.5703125" bestFit="1" customWidth="1"/>
    <col min="1549" max="1549" width="15.28515625" bestFit="1" customWidth="1"/>
    <col min="1550" max="1550" width="2" customWidth="1"/>
    <col min="1551" max="1551" width="11" bestFit="1" customWidth="1"/>
    <col min="1552" max="1552" width="10.85546875" bestFit="1" customWidth="1"/>
    <col min="1554" max="1554" width="3" customWidth="1"/>
    <col min="1793" max="1793" width="15.140625" bestFit="1" customWidth="1"/>
    <col min="1794" max="1794" width="9.7109375" customWidth="1"/>
    <col min="1795" max="1795" width="14" customWidth="1"/>
    <col min="1796" max="1796" width="17.140625" customWidth="1"/>
    <col min="1797" max="1797" width="12.7109375" bestFit="1" customWidth="1"/>
    <col min="1798" max="1798" width="13.140625" customWidth="1"/>
    <col min="1799" max="1799" width="11.28515625" customWidth="1"/>
    <col min="1800" max="1800" width="12.28515625" bestFit="1" customWidth="1"/>
    <col min="1801" max="1801" width="11" bestFit="1" customWidth="1"/>
    <col min="1802" max="1802" width="15.28515625" bestFit="1" customWidth="1"/>
    <col min="1803" max="1803" width="3" customWidth="1"/>
    <col min="1804" max="1804" width="13.5703125" bestFit="1" customWidth="1"/>
    <col min="1805" max="1805" width="15.28515625" bestFit="1" customWidth="1"/>
    <col min="1806" max="1806" width="2" customWidth="1"/>
    <col min="1807" max="1807" width="11" bestFit="1" customWidth="1"/>
    <col min="1808" max="1808" width="10.85546875" bestFit="1" customWidth="1"/>
    <col min="1810" max="1810" width="3" customWidth="1"/>
    <col min="2049" max="2049" width="15.140625" bestFit="1" customWidth="1"/>
    <col min="2050" max="2050" width="9.7109375" customWidth="1"/>
    <col min="2051" max="2051" width="14" customWidth="1"/>
    <col min="2052" max="2052" width="17.140625" customWidth="1"/>
    <col min="2053" max="2053" width="12.7109375" bestFit="1" customWidth="1"/>
    <col min="2054" max="2054" width="13.140625" customWidth="1"/>
    <col min="2055" max="2055" width="11.28515625" customWidth="1"/>
    <col min="2056" max="2056" width="12.28515625" bestFit="1" customWidth="1"/>
    <col min="2057" max="2057" width="11" bestFit="1" customWidth="1"/>
    <col min="2058" max="2058" width="15.28515625" bestFit="1" customWidth="1"/>
    <col min="2059" max="2059" width="3" customWidth="1"/>
    <col min="2060" max="2060" width="13.5703125" bestFit="1" customWidth="1"/>
    <col min="2061" max="2061" width="15.28515625" bestFit="1" customWidth="1"/>
    <col min="2062" max="2062" width="2" customWidth="1"/>
    <col min="2063" max="2063" width="11" bestFit="1" customWidth="1"/>
    <col min="2064" max="2064" width="10.85546875" bestFit="1" customWidth="1"/>
    <col min="2066" max="2066" width="3" customWidth="1"/>
    <col min="2305" max="2305" width="15.140625" bestFit="1" customWidth="1"/>
    <col min="2306" max="2306" width="9.7109375" customWidth="1"/>
    <col min="2307" max="2307" width="14" customWidth="1"/>
    <col min="2308" max="2308" width="17.140625" customWidth="1"/>
    <col min="2309" max="2309" width="12.7109375" bestFit="1" customWidth="1"/>
    <col min="2310" max="2310" width="13.140625" customWidth="1"/>
    <col min="2311" max="2311" width="11.28515625" customWidth="1"/>
    <col min="2312" max="2312" width="12.28515625" bestFit="1" customWidth="1"/>
    <col min="2313" max="2313" width="11" bestFit="1" customWidth="1"/>
    <col min="2314" max="2314" width="15.28515625" bestFit="1" customWidth="1"/>
    <col min="2315" max="2315" width="3" customWidth="1"/>
    <col min="2316" max="2316" width="13.5703125" bestFit="1" customWidth="1"/>
    <col min="2317" max="2317" width="15.28515625" bestFit="1" customWidth="1"/>
    <col min="2318" max="2318" width="2" customWidth="1"/>
    <col min="2319" max="2319" width="11" bestFit="1" customWidth="1"/>
    <col min="2320" max="2320" width="10.85546875" bestFit="1" customWidth="1"/>
    <col min="2322" max="2322" width="3" customWidth="1"/>
    <col min="2561" max="2561" width="15.140625" bestFit="1" customWidth="1"/>
    <col min="2562" max="2562" width="9.7109375" customWidth="1"/>
    <col min="2563" max="2563" width="14" customWidth="1"/>
    <col min="2564" max="2564" width="17.140625" customWidth="1"/>
    <col min="2565" max="2565" width="12.7109375" bestFit="1" customWidth="1"/>
    <col min="2566" max="2566" width="13.140625" customWidth="1"/>
    <col min="2567" max="2567" width="11.28515625" customWidth="1"/>
    <col min="2568" max="2568" width="12.28515625" bestFit="1" customWidth="1"/>
    <col min="2569" max="2569" width="11" bestFit="1" customWidth="1"/>
    <col min="2570" max="2570" width="15.28515625" bestFit="1" customWidth="1"/>
    <col min="2571" max="2571" width="3" customWidth="1"/>
    <col min="2572" max="2572" width="13.5703125" bestFit="1" customWidth="1"/>
    <col min="2573" max="2573" width="15.28515625" bestFit="1" customWidth="1"/>
    <col min="2574" max="2574" width="2" customWidth="1"/>
    <col min="2575" max="2575" width="11" bestFit="1" customWidth="1"/>
    <col min="2576" max="2576" width="10.85546875" bestFit="1" customWidth="1"/>
    <col min="2578" max="2578" width="3" customWidth="1"/>
    <col min="2817" max="2817" width="15.140625" bestFit="1" customWidth="1"/>
    <col min="2818" max="2818" width="9.7109375" customWidth="1"/>
    <col min="2819" max="2819" width="14" customWidth="1"/>
    <col min="2820" max="2820" width="17.140625" customWidth="1"/>
    <col min="2821" max="2821" width="12.7109375" bestFit="1" customWidth="1"/>
    <col min="2822" max="2822" width="13.140625" customWidth="1"/>
    <col min="2823" max="2823" width="11.28515625" customWidth="1"/>
    <col min="2824" max="2824" width="12.28515625" bestFit="1" customWidth="1"/>
    <col min="2825" max="2825" width="11" bestFit="1" customWidth="1"/>
    <col min="2826" max="2826" width="15.28515625" bestFit="1" customWidth="1"/>
    <col min="2827" max="2827" width="3" customWidth="1"/>
    <col min="2828" max="2828" width="13.5703125" bestFit="1" customWidth="1"/>
    <col min="2829" max="2829" width="15.28515625" bestFit="1" customWidth="1"/>
    <col min="2830" max="2830" width="2" customWidth="1"/>
    <col min="2831" max="2831" width="11" bestFit="1" customWidth="1"/>
    <col min="2832" max="2832" width="10.85546875" bestFit="1" customWidth="1"/>
    <col min="2834" max="2834" width="3" customWidth="1"/>
    <col min="3073" max="3073" width="15.140625" bestFit="1" customWidth="1"/>
    <col min="3074" max="3074" width="9.7109375" customWidth="1"/>
    <col min="3075" max="3075" width="14" customWidth="1"/>
    <col min="3076" max="3076" width="17.140625" customWidth="1"/>
    <col min="3077" max="3077" width="12.7109375" bestFit="1" customWidth="1"/>
    <col min="3078" max="3078" width="13.140625" customWidth="1"/>
    <col min="3079" max="3079" width="11.28515625" customWidth="1"/>
    <col min="3080" max="3080" width="12.28515625" bestFit="1" customWidth="1"/>
    <col min="3081" max="3081" width="11" bestFit="1" customWidth="1"/>
    <col min="3082" max="3082" width="15.28515625" bestFit="1" customWidth="1"/>
    <col min="3083" max="3083" width="3" customWidth="1"/>
    <col min="3084" max="3084" width="13.5703125" bestFit="1" customWidth="1"/>
    <col min="3085" max="3085" width="15.28515625" bestFit="1" customWidth="1"/>
    <col min="3086" max="3086" width="2" customWidth="1"/>
    <col min="3087" max="3087" width="11" bestFit="1" customWidth="1"/>
    <col min="3088" max="3088" width="10.85546875" bestFit="1" customWidth="1"/>
    <col min="3090" max="3090" width="3" customWidth="1"/>
    <col min="3329" max="3329" width="15.140625" bestFit="1" customWidth="1"/>
    <col min="3330" max="3330" width="9.7109375" customWidth="1"/>
    <col min="3331" max="3331" width="14" customWidth="1"/>
    <col min="3332" max="3332" width="17.140625" customWidth="1"/>
    <col min="3333" max="3333" width="12.7109375" bestFit="1" customWidth="1"/>
    <col min="3334" max="3334" width="13.140625" customWidth="1"/>
    <col min="3335" max="3335" width="11.28515625" customWidth="1"/>
    <col min="3336" max="3336" width="12.28515625" bestFit="1" customWidth="1"/>
    <col min="3337" max="3337" width="11" bestFit="1" customWidth="1"/>
    <col min="3338" max="3338" width="15.28515625" bestFit="1" customWidth="1"/>
    <col min="3339" max="3339" width="3" customWidth="1"/>
    <col min="3340" max="3340" width="13.5703125" bestFit="1" customWidth="1"/>
    <col min="3341" max="3341" width="15.28515625" bestFit="1" customWidth="1"/>
    <col min="3342" max="3342" width="2" customWidth="1"/>
    <col min="3343" max="3343" width="11" bestFit="1" customWidth="1"/>
    <col min="3344" max="3344" width="10.85546875" bestFit="1" customWidth="1"/>
    <col min="3346" max="3346" width="3" customWidth="1"/>
    <col min="3585" max="3585" width="15.140625" bestFit="1" customWidth="1"/>
    <col min="3586" max="3586" width="9.7109375" customWidth="1"/>
    <col min="3587" max="3587" width="14" customWidth="1"/>
    <col min="3588" max="3588" width="17.140625" customWidth="1"/>
    <col min="3589" max="3589" width="12.7109375" bestFit="1" customWidth="1"/>
    <col min="3590" max="3590" width="13.140625" customWidth="1"/>
    <col min="3591" max="3591" width="11.28515625" customWidth="1"/>
    <col min="3592" max="3592" width="12.28515625" bestFit="1" customWidth="1"/>
    <col min="3593" max="3593" width="11" bestFit="1" customWidth="1"/>
    <col min="3594" max="3594" width="15.28515625" bestFit="1" customWidth="1"/>
    <col min="3595" max="3595" width="3" customWidth="1"/>
    <col min="3596" max="3596" width="13.5703125" bestFit="1" customWidth="1"/>
    <col min="3597" max="3597" width="15.28515625" bestFit="1" customWidth="1"/>
    <col min="3598" max="3598" width="2" customWidth="1"/>
    <col min="3599" max="3599" width="11" bestFit="1" customWidth="1"/>
    <col min="3600" max="3600" width="10.85546875" bestFit="1" customWidth="1"/>
    <col min="3602" max="3602" width="3" customWidth="1"/>
    <col min="3841" max="3841" width="15.140625" bestFit="1" customWidth="1"/>
    <col min="3842" max="3842" width="9.7109375" customWidth="1"/>
    <col min="3843" max="3843" width="14" customWidth="1"/>
    <col min="3844" max="3844" width="17.140625" customWidth="1"/>
    <col min="3845" max="3845" width="12.7109375" bestFit="1" customWidth="1"/>
    <col min="3846" max="3846" width="13.140625" customWidth="1"/>
    <col min="3847" max="3847" width="11.28515625" customWidth="1"/>
    <col min="3848" max="3848" width="12.28515625" bestFit="1" customWidth="1"/>
    <col min="3849" max="3849" width="11" bestFit="1" customWidth="1"/>
    <col min="3850" max="3850" width="15.28515625" bestFit="1" customWidth="1"/>
    <col min="3851" max="3851" width="3" customWidth="1"/>
    <col min="3852" max="3852" width="13.5703125" bestFit="1" customWidth="1"/>
    <col min="3853" max="3853" width="15.28515625" bestFit="1" customWidth="1"/>
    <col min="3854" max="3854" width="2" customWidth="1"/>
    <col min="3855" max="3855" width="11" bestFit="1" customWidth="1"/>
    <col min="3856" max="3856" width="10.85546875" bestFit="1" customWidth="1"/>
    <col min="3858" max="3858" width="3" customWidth="1"/>
    <col min="4097" max="4097" width="15.140625" bestFit="1" customWidth="1"/>
    <col min="4098" max="4098" width="9.7109375" customWidth="1"/>
    <col min="4099" max="4099" width="14" customWidth="1"/>
    <col min="4100" max="4100" width="17.140625" customWidth="1"/>
    <col min="4101" max="4101" width="12.7109375" bestFit="1" customWidth="1"/>
    <col min="4102" max="4102" width="13.140625" customWidth="1"/>
    <col min="4103" max="4103" width="11.28515625" customWidth="1"/>
    <col min="4104" max="4104" width="12.28515625" bestFit="1" customWidth="1"/>
    <col min="4105" max="4105" width="11" bestFit="1" customWidth="1"/>
    <col min="4106" max="4106" width="15.28515625" bestFit="1" customWidth="1"/>
    <col min="4107" max="4107" width="3" customWidth="1"/>
    <col min="4108" max="4108" width="13.5703125" bestFit="1" customWidth="1"/>
    <col min="4109" max="4109" width="15.28515625" bestFit="1" customWidth="1"/>
    <col min="4110" max="4110" width="2" customWidth="1"/>
    <col min="4111" max="4111" width="11" bestFit="1" customWidth="1"/>
    <col min="4112" max="4112" width="10.85546875" bestFit="1" customWidth="1"/>
    <col min="4114" max="4114" width="3" customWidth="1"/>
    <col min="4353" max="4353" width="15.140625" bestFit="1" customWidth="1"/>
    <col min="4354" max="4354" width="9.7109375" customWidth="1"/>
    <col min="4355" max="4355" width="14" customWidth="1"/>
    <col min="4356" max="4356" width="17.140625" customWidth="1"/>
    <col min="4357" max="4357" width="12.7109375" bestFit="1" customWidth="1"/>
    <col min="4358" max="4358" width="13.140625" customWidth="1"/>
    <col min="4359" max="4359" width="11.28515625" customWidth="1"/>
    <col min="4360" max="4360" width="12.28515625" bestFit="1" customWidth="1"/>
    <col min="4361" max="4361" width="11" bestFit="1" customWidth="1"/>
    <col min="4362" max="4362" width="15.28515625" bestFit="1" customWidth="1"/>
    <col min="4363" max="4363" width="3" customWidth="1"/>
    <col min="4364" max="4364" width="13.5703125" bestFit="1" customWidth="1"/>
    <col min="4365" max="4365" width="15.28515625" bestFit="1" customWidth="1"/>
    <col min="4366" max="4366" width="2" customWidth="1"/>
    <col min="4367" max="4367" width="11" bestFit="1" customWidth="1"/>
    <col min="4368" max="4368" width="10.85546875" bestFit="1" customWidth="1"/>
    <col min="4370" max="4370" width="3" customWidth="1"/>
    <col min="4609" max="4609" width="15.140625" bestFit="1" customWidth="1"/>
    <col min="4610" max="4610" width="9.7109375" customWidth="1"/>
    <col min="4611" max="4611" width="14" customWidth="1"/>
    <col min="4612" max="4612" width="17.140625" customWidth="1"/>
    <col min="4613" max="4613" width="12.7109375" bestFit="1" customWidth="1"/>
    <col min="4614" max="4614" width="13.140625" customWidth="1"/>
    <col min="4615" max="4615" width="11.28515625" customWidth="1"/>
    <col min="4616" max="4616" width="12.28515625" bestFit="1" customWidth="1"/>
    <col min="4617" max="4617" width="11" bestFit="1" customWidth="1"/>
    <col min="4618" max="4618" width="15.28515625" bestFit="1" customWidth="1"/>
    <col min="4619" max="4619" width="3" customWidth="1"/>
    <col min="4620" max="4620" width="13.5703125" bestFit="1" customWidth="1"/>
    <col min="4621" max="4621" width="15.28515625" bestFit="1" customWidth="1"/>
    <col min="4622" max="4622" width="2" customWidth="1"/>
    <col min="4623" max="4623" width="11" bestFit="1" customWidth="1"/>
    <col min="4624" max="4624" width="10.85546875" bestFit="1" customWidth="1"/>
    <col min="4626" max="4626" width="3" customWidth="1"/>
    <col min="4865" max="4865" width="15.140625" bestFit="1" customWidth="1"/>
    <col min="4866" max="4866" width="9.7109375" customWidth="1"/>
    <col min="4867" max="4867" width="14" customWidth="1"/>
    <col min="4868" max="4868" width="17.140625" customWidth="1"/>
    <col min="4869" max="4869" width="12.7109375" bestFit="1" customWidth="1"/>
    <col min="4870" max="4870" width="13.140625" customWidth="1"/>
    <col min="4871" max="4871" width="11.28515625" customWidth="1"/>
    <col min="4872" max="4872" width="12.28515625" bestFit="1" customWidth="1"/>
    <col min="4873" max="4873" width="11" bestFit="1" customWidth="1"/>
    <col min="4874" max="4874" width="15.28515625" bestFit="1" customWidth="1"/>
    <col min="4875" max="4875" width="3" customWidth="1"/>
    <col min="4876" max="4876" width="13.5703125" bestFit="1" customWidth="1"/>
    <col min="4877" max="4877" width="15.28515625" bestFit="1" customWidth="1"/>
    <col min="4878" max="4878" width="2" customWidth="1"/>
    <col min="4879" max="4879" width="11" bestFit="1" customWidth="1"/>
    <col min="4880" max="4880" width="10.85546875" bestFit="1" customWidth="1"/>
    <col min="4882" max="4882" width="3" customWidth="1"/>
    <col min="5121" max="5121" width="15.140625" bestFit="1" customWidth="1"/>
    <col min="5122" max="5122" width="9.7109375" customWidth="1"/>
    <col min="5123" max="5123" width="14" customWidth="1"/>
    <col min="5124" max="5124" width="17.140625" customWidth="1"/>
    <col min="5125" max="5125" width="12.7109375" bestFit="1" customWidth="1"/>
    <col min="5126" max="5126" width="13.140625" customWidth="1"/>
    <col min="5127" max="5127" width="11.28515625" customWidth="1"/>
    <col min="5128" max="5128" width="12.28515625" bestFit="1" customWidth="1"/>
    <col min="5129" max="5129" width="11" bestFit="1" customWidth="1"/>
    <col min="5130" max="5130" width="15.28515625" bestFit="1" customWidth="1"/>
    <col min="5131" max="5131" width="3" customWidth="1"/>
    <col min="5132" max="5132" width="13.5703125" bestFit="1" customWidth="1"/>
    <col min="5133" max="5133" width="15.28515625" bestFit="1" customWidth="1"/>
    <col min="5134" max="5134" width="2" customWidth="1"/>
    <col min="5135" max="5135" width="11" bestFit="1" customWidth="1"/>
    <col min="5136" max="5136" width="10.85546875" bestFit="1" customWidth="1"/>
    <col min="5138" max="5138" width="3" customWidth="1"/>
    <col min="5377" max="5377" width="15.140625" bestFit="1" customWidth="1"/>
    <col min="5378" max="5378" width="9.7109375" customWidth="1"/>
    <col min="5379" max="5379" width="14" customWidth="1"/>
    <col min="5380" max="5380" width="17.140625" customWidth="1"/>
    <col min="5381" max="5381" width="12.7109375" bestFit="1" customWidth="1"/>
    <col min="5382" max="5382" width="13.140625" customWidth="1"/>
    <col min="5383" max="5383" width="11.28515625" customWidth="1"/>
    <col min="5384" max="5384" width="12.28515625" bestFit="1" customWidth="1"/>
    <col min="5385" max="5385" width="11" bestFit="1" customWidth="1"/>
    <col min="5386" max="5386" width="15.28515625" bestFit="1" customWidth="1"/>
    <col min="5387" max="5387" width="3" customWidth="1"/>
    <col min="5388" max="5388" width="13.5703125" bestFit="1" customWidth="1"/>
    <col min="5389" max="5389" width="15.28515625" bestFit="1" customWidth="1"/>
    <col min="5390" max="5390" width="2" customWidth="1"/>
    <col min="5391" max="5391" width="11" bestFit="1" customWidth="1"/>
    <col min="5392" max="5392" width="10.85546875" bestFit="1" customWidth="1"/>
    <col min="5394" max="5394" width="3" customWidth="1"/>
    <col min="5633" max="5633" width="15.140625" bestFit="1" customWidth="1"/>
    <col min="5634" max="5634" width="9.7109375" customWidth="1"/>
    <col min="5635" max="5635" width="14" customWidth="1"/>
    <col min="5636" max="5636" width="17.140625" customWidth="1"/>
    <col min="5637" max="5637" width="12.7109375" bestFit="1" customWidth="1"/>
    <col min="5638" max="5638" width="13.140625" customWidth="1"/>
    <col min="5639" max="5639" width="11.28515625" customWidth="1"/>
    <col min="5640" max="5640" width="12.28515625" bestFit="1" customWidth="1"/>
    <col min="5641" max="5641" width="11" bestFit="1" customWidth="1"/>
    <col min="5642" max="5642" width="15.28515625" bestFit="1" customWidth="1"/>
    <col min="5643" max="5643" width="3" customWidth="1"/>
    <col min="5644" max="5644" width="13.5703125" bestFit="1" customWidth="1"/>
    <col min="5645" max="5645" width="15.28515625" bestFit="1" customWidth="1"/>
    <col min="5646" max="5646" width="2" customWidth="1"/>
    <col min="5647" max="5647" width="11" bestFit="1" customWidth="1"/>
    <col min="5648" max="5648" width="10.85546875" bestFit="1" customWidth="1"/>
    <col min="5650" max="5650" width="3" customWidth="1"/>
    <col min="5889" max="5889" width="15.140625" bestFit="1" customWidth="1"/>
    <col min="5890" max="5890" width="9.7109375" customWidth="1"/>
    <col min="5891" max="5891" width="14" customWidth="1"/>
    <col min="5892" max="5892" width="17.140625" customWidth="1"/>
    <col min="5893" max="5893" width="12.7109375" bestFit="1" customWidth="1"/>
    <col min="5894" max="5894" width="13.140625" customWidth="1"/>
    <col min="5895" max="5895" width="11.28515625" customWidth="1"/>
    <col min="5896" max="5896" width="12.28515625" bestFit="1" customWidth="1"/>
    <col min="5897" max="5897" width="11" bestFit="1" customWidth="1"/>
    <col min="5898" max="5898" width="15.28515625" bestFit="1" customWidth="1"/>
    <col min="5899" max="5899" width="3" customWidth="1"/>
    <col min="5900" max="5900" width="13.5703125" bestFit="1" customWidth="1"/>
    <col min="5901" max="5901" width="15.28515625" bestFit="1" customWidth="1"/>
    <col min="5902" max="5902" width="2" customWidth="1"/>
    <col min="5903" max="5903" width="11" bestFit="1" customWidth="1"/>
    <col min="5904" max="5904" width="10.85546875" bestFit="1" customWidth="1"/>
    <col min="5906" max="5906" width="3" customWidth="1"/>
    <col min="6145" max="6145" width="15.140625" bestFit="1" customWidth="1"/>
    <col min="6146" max="6146" width="9.7109375" customWidth="1"/>
    <col min="6147" max="6147" width="14" customWidth="1"/>
    <col min="6148" max="6148" width="17.140625" customWidth="1"/>
    <col min="6149" max="6149" width="12.7109375" bestFit="1" customWidth="1"/>
    <col min="6150" max="6150" width="13.140625" customWidth="1"/>
    <col min="6151" max="6151" width="11.28515625" customWidth="1"/>
    <col min="6152" max="6152" width="12.28515625" bestFit="1" customWidth="1"/>
    <col min="6153" max="6153" width="11" bestFit="1" customWidth="1"/>
    <col min="6154" max="6154" width="15.28515625" bestFit="1" customWidth="1"/>
    <col min="6155" max="6155" width="3" customWidth="1"/>
    <col min="6156" max="6156" width="13.5703125" bestFit="1" customWidth="1"/>
    <col min="6157" max="6157" width="15.28515625" bestFit="1" customWidth="1"/>
    <col min="6158" max="6158" width="2" customWidth="1"/>
    <col min="6159" max="6159" width="11" bestFit="1" customWidth="1"/>
    <col min="6160" max="6160" width="10.85546875" bestFit="1" customWidth="1"/>
    <col min="6162" max="6162" width="3" customWidth="1"/>
    <col min="6401" max="6401" width="15.140625" bestFit="1" customWidth="1"/>
    <col min="6402" max="6402" width="9.7109375" customWidth="1"/>
    <col min="6403" max="6403" width="14" customWidth="1"/>
    <col min="6404" max="6404" width="17.140625" customWidth="1"/>
    <col min="6405" max="6405" width="12.7109375" bestFit="1" customWidth="1"/>
    <col min="6406" max="6406" width="13.140625" customWidth="1"/>
    <col min="6407" max="6407" width="11.28515625" customWidth="1"/>
    <col min="6408" max="6408" width="12.28515625" bestFit="1" customWidth="1"/>
    <col min="6409" max="6409" width="11" bestFit="1" customWidth="1"/>
    <col min="6410" max="6410" width="15.28515625" bestFit="1" customWidth="1"/>
    <col min="6411" max="6411" width="3" customWidth="1"/>
    <col min="6412" max="6412" width="13.5703125" bestFit="1" customWidth="1"/>
    <col min="6413" max="6413" width="15.28515625" bestFit="1" customWidth="1"/>
    <col min="6414" max="6414" width="2" customWidth="1"/>
    <col min="6415" max="6415" width="11" bestFit="1" customWidth="1"/>
    <col min="6416" max="6416" width="10.85546875" bestFit="1" customWidth="1"/>
    <col min="6418" max="6418" width="3" customWidth="1"/>
    <col min="6657" max="6657" width="15.140625" bestFit="1" customWidth="1"/>
    <col min="6658" max="6658" width="9.7109375" customWidth="1"/>
    <col min="6659" max="6659" width="14" customWidth="1"/>
    <col min="6660" max="6660" width="17.140625" customWidth="1"/>
    <col min="6661" max="6661" width="12.7109375" bestFit="1" customWidth="1"/>
    <col min="6662" max="6662" width="13.140625" customWidth="1"/>
    <col min="6663" max="6663" width="11.28515625" customWidth="1"/>
    <col min="6664" max="6664" width="12.28515625" bestFit="1" customWidth="1"/>
    <col min="6665" max="6665" width="11" bestFit="1" customWidth="1"/>
    <col min="6666" max="6666" width="15.28515625" bestFit="1" customWidth="1"/>
    <col min="6667" max="6667" width="3" customWidth="1"/>
    <col min="6668" max="6668" width="13.5703125" bestFit="1" customWidth="1"/>
    <col min="6669" max="6669" width="15.28515625" bestFit="1" customWidth="1"/>
    <col min="6670" max="6670" width="2" customWidth="1"/>
    <col min="6671" max="6671" width="11" bestFit="1" customWidth="1"/>
    <col min="6672" max="6672" width="10.85546875" bestFit="1" customWidth="1"/>
    <col min="6674" max="6674" width="3" customWidth="1"/>
    <col min="6913" max="6913" width="15.140625" bestFit="1" customWidth="1"/>
    <col min="6914" max="6914" width="9.7109375" customWidth="1"/>
    <col min="6915" max="6915" width="14" customWidth="1"/>
    <col min="6916" max="6916" width="17.140625" customWidth="1"/>
    <col min="6917" max="6917" width="12.7109375" bestFit="1" customWidth="1"/>
    <col min="6918" max="6918" width="13.140625" customWidth="1"/>
    <col min="6919" max="6919" width="11.28515625" customWidth="1"/>
    <col min="6920" max="6920" width="12.28515625" bestFit="1" customWidth="1"/>
    <col min="6921" max="6921" width="11" bestFit="1" customWidth="1"/>
    <col min="6922" max="6922" width="15.28515625" bestFit="1" customWidth="1"/>
    <col min="6923" max="6923" width="3" customWidth="1"/>
    <col min="6924" max="6924" width="13.5703125" bestFit="1" customWidth="1"/>
    <col min="6925" max="6925" width="15.28515625" bestFit="1" customWidth="1"/>
    <col min="6926" max="6926" width="2" customWidth="1"/>
    <col min="6927" max="6927" width="11" bestFit="1" customWidth="1"/>
    <col min="6928" max="6928" width="10.85546875" bestFit="1" customWidth="1"/>
    <col min="6930" max="6930" width="3" customWidth="1"/>
    <col min="7169" max="7169" width="15.140625" bestFit="1" customWidth="1"/>
    <col min="7170" max="7170" width="9.7109375" customWidth="1"/>
    <col min="7171" max="7171" width="14" customWidth="1"/>
    <col min="7172" max="7172" width="17.140625" customWidth="1"/>
    <col min="7173" max="7173" width="12.7109375" bestFit="1" customWidth="1"/>
    <col min="7174" max="7174" width="13.140625" customWidth="1"/>
    <col min="7175" max="7175" width="11.28515625" customWidth="1"/>
    <col min="7176" max="7176" width="12.28515625" bestFit="1" customWidth="1"/>
    <col min="7177" max="7177" width="11" bestFit="1" customWidth="1"/>
    <col min="7178" max="7178" width="15.28515625" bestFit="1" customWidth="1"/>
    <col min="7179" max="7179" width="3" customWidth="1"/>
    <col min="7180" max="7180" width="13.5703125" bestFit="1" customWidth="1"/>
    <col min="7181" max="7181" width="15.28515625" bestFit="1" customWidth="1"/>
    <col min="7182" max="7182" width="2" customWidth="1"/>
    <col min="7183" max="7183" width="11" bestFit="1" customWidth="1"/>
    <col min="7184" max="7184" width="10.85546875" bestFit="1" customWidth="1"/>
    <col min="7186" max="7186" width="3" customWidth="1"/>
    <col min="7425" max="7425" width="15.140625" bestFit="1" customWidth="1"/>
    <col min="7426" max="7426" width="9.7109375" customWidth="1"/>
    <col min="7427" max="7427" width="14" customWidth="1"/>
    <col min="7428" max="7428" width="17.140625" customWidth="1"/>
    <col min="7429" max="7429" width="12.7109375" bestFit="1" customWidth="1"/>
    <col min="7430" max="7430" width="13.140625" customWidth="1"/>
    <col min="7431" max="7431" width="11.28515625" customWidth="1"/>
    <col min="7432" max="7432" width="12.28515625" bestFit="1" customWidth="1"/>
    <col min="7433" max="7433" width="11" bestFit="1" customWidth="1"/>
    <col min="7434" max="7434" width="15.28515625" bestFit="1" customWidth="1"/>
    <col min="7435" max="7435" width="3" customWidth="1"/>
    <col min="7436" max="7436" width="13.5703125" bestFit="1" customWidth="1"/>
    <col min="7437" max="7437" width="15.28515625" bestFit="1" customWidth="1"/>
    <col min="7438" max="7438" width="2" customWidth="1"/>
    <col min="7439" max="7439" width="11" bestFit="1" customWidth="1"/>
    <col min="7440" max="7440" width="10.85546875" bestFit="1" customWidth="1"/>
    <col min="7442" max="7442" width="3" customWidth="1"/>
    <col min="7681" max="7681" width="15.140625" bestFit="1" customWidth="1"/>
    <col min="7682" max="7682" width="9.7109375" customWidth="1"/>
    <col min="7683" max="7683" width="14" customWidth="1"/>
    <col min="7684" max="7684" width="17.140625" customWidth="1"/>
    <col min="7685" max="7685" width="12.7109375" bestFit="1" customWidth="1"/>
    <col min="7686" max="7686" width="13.140625" customWidth="1"/>
    <col min="7687" max="7687" width="11.28515625" customWidth="1"/>
    <col min="7688" max="7688" width="12.28515625" bestFit="1" customWidth="1"/>
    <col min="7689" max="7689" width="11" bestFit="1" customWidth="1"/>
    <col min="7690" max="7690" width="15.28515625" bestFit="1" customWidth="1"/>
    <col min="7691" max="7691" width="3" customWidth="1"/>
    <col min="7692" max="7692" width="13.5703125" bestFit="1" customWidth="1"/>
    <col min="7693" max="7693" width="15.28515625" bestFit="1" customWidth="1"/>
    <col min="7694" max="7694" width="2" customWidth="1"/>
    <col min="7695" max="7695" width="11" bestFit="1" customWidth="1"/>
    <col min="7696" max="7696" width="10.85546875" bestFit="1" customWidth="1"/>
    <col min="7698" max="7698" width="3" customWidth="1"/>
    <col min="7937" max="7937" width="15.140625" bestFit="1" customWidth="1"/>
    <col min="7938" max="7938" width="9.7109375" customWidth="1"/>
    <col min="7939" max="7939" width="14" customWidth="1"/>
    <col min="7940" max="7940" width="17.140625" customWidth="1"/>
    <col min="7941" max="7941" width="12.7109375" bestFit="1" customWidth="1"/>
    <col min="7942" max="7942" width="13.140625" customWidth="1"/>
    <col min="7943" max="7943" width="11.28515625" customWidth="1"/>
    <col min="7944" max="7944" width="12.28515625" bestFit="1" customWidth="1"/>
    <col min="7945" max="7945" width="11" bestFit="1" customWidth="1"/>
    <col min="7946" max="7946" width="15.28515625" bestFit="1" customWidth="1"/>
    <col min="7947" max="7947" width="3" customWidth="1"/>
    <col min="7948" max="7948" width="13.5703125" bestFit="1" customWidth="1"/>
    <col min="7949" max="7949" width="15.28515625" bestFit="1" customWidth="1"/>
    <col min="7950" max="7950" width="2" customWidth="1"/>
    <col min="7951" max="7951" width="11" bestFit="1" customWidth="1"/>
    <col min="7952" max="7952" width="10.85546875" bestFit="1" customWidth="1"/>
    <col min="7954" max="7954" width="3" customWidth="1"/>
    <col min="8193" max="8193" width="15.140625" bestFit="1" customWidth="1"/>
    <col min="8194" max="8194" width="9.7109375" customWidth="1"/>
    <col min="8195" max="8195" width="14" customWidth="1"/>
    <col min="8196" max="8196" width="17.140625" customWidth="1"/>
    <col min="8197" max="8197" width="12.7109375" bestFit="1" customWidth="1"/>
    <col min="8198" max="8198" width="13.140625" customWidth="1"/>
    <col min="8199" max="8199" width="11.28515625" customWidth="1"/>
    <col min="8200" max="8200" width="12.28515625" bestFit="1" customWidth="1"/>
    <col min="8201" max="8201" width="11" bestFit="1" customWidth="1"/>
    <col min="8202" max="8202" width="15.28515625" bestFit="1" customWidth="1"/>
    <col min="8203" max="8203" width="3" customWidth="1"/>
    <col min="8204" max="8204" width="13.5703125" bestFit="1" customWidth="1"/>
    <col min="8205" max="8205" width="15.28515625" bestFit="1" customWidth="1"/>
    <col min="8206" max="8206" width="2" customWidth="1"/>
    <col min="8207" max="8207" width="11" bestFit="1" customWidth="1"/>
    <col min="8208" max="8208" width="10.85546875" bestFit="1" customWidth="1"/>
    <col min="8210" max="8210" width="3" customWidth="1"/>
    <col min="8449" max="8449" width="15.140625" bestFit="1" customWidth="1"/>
    <col min="8450" max="8450" width="9.7109375" customWidth="1"/>
    <col min="8451" max="8451" width="14" customWidth="1"/>
    <col min="8452" max="8452" width="17.140625" customWidth="1"/>
    <col min="8453" max="8453" width="12.7109375" bestFit="1" customWidth="1"/>
    <col min="8454" max="8454" width="13.140625" customWidth="1"/>
    <col min="8455" max="8455" width="11.28515625" customWidth="1"/>
    <col min="8456" max="8456" width="12.28515625" bestFit="1" customWidth="1"/>
    <col min="8457" max="8457" width="11" bestFit="1" customWidth="1"/>
    <col min="8458" max="8458" width="15.28515625" bestFit="1" customWidth="1"/>
    <col min="8459" max="8459" width="3" customWidth="1"/>
    <col min="8460" max="8460" width="13.5703125" bestFit="1" customWidth="1"/>
    <col min="8461" max="8461" width="15.28515625" bestFit="1" customWidth="1"/>
    <col min="8462" max="8462" width="2" customWidth="1"/>
    <col min="8463" max="8463" width="11" bestFit="1" customWidth="1"/>
    <col min="8464" max="8464" width="10.85546875" bestFit="1" customWidth="1"/>
    <col min="8466" max="8466" width="3" customWidth="1"/>
    <col min="8705" max="8705" width="15.140625" bestFit="1" customWidth="1"/>
    <col min="8706" max="8706" width="9.7109375" customWidth="1"/>
    <col min="8707" max="8707" width="14" customWidth="1"/>
    <col min="8708" max="8708" width="17.140625" customWidth="1"/>
    <col min="8709" max="8709" width="12.7109375" bestFit="1" customWidth="1"/>
    <col min="8710" max="8710" width="13.140625" customWidth="1"/>
    <col min="8711" max="8711" width="11.28515625" customWidth="1"/>
    <col min="8712" max="8712" width="12.28515625" bestFit="1" customWidth="1"/>
    <col min="8713" max="8713" width="11" bestFit="1" customWidth="1"/>
    <col min="8714" max="8714" width="15.28515625" bestFit="1" customWidth="1"/>
    <col min="8715" max="8715" width="3" customWidth="1"/>
    <col min="8716" max="8716" width="13.5703125" bestFit="1" customWidth="1"/>
    <col min="8717" max="8717" width="15.28515625" bestFit="1" customWidth="1"/>
    <col min="8718" max="8718" width="2" customWidth="1"/>
    <col min="8719" max="8719" width="11" bestFit="1" customWidth="1"/>
    <col min="8720" max="8720" width="10.85546875" bestFit="1" customWidth="1"/>
    <col min="8722" max="8722" width="3" customWidth="1"/>
    <col min="8961" max="8961" width="15.140625" bestFit="1" customWidth="1"/>
    <col min="8962" max="8962" width="9.7109375" customWidth="1"/>
    <col min="8963" max="8963" width="14" customWidth="1"/>
    <col min="8964" max="8964" width="17.140625" customWidth="1"/>
    <col min="8965" max="8965" width="12.7109375" bestFit="1" customWidth="1"/>
    <col min="8966" max="8966" width="13.140625" customWidth="1"/>
    <col min="8967" max="8967" width="11.28515625" customWidth="1"/>
    <col min="8968" max="8968" width="12.28515625" bestFit="1" customWidth="1"/>
    <col min="8969" max="8969" width="11" bestFit="1" customWidth="1"/>
    <col min="8970" max="8970" width="15.28515625" bestFit="1" customWidth="1"/>
    <col min="8971" max="8971" width="3" customWidth="1"/>
    <col min="8972" max="8972" width="13.5703125" bestFit="1" customWidth="1"/>
    <col min="8973" max="8973" width="15.28515625" bestFit="1" customWidth="1"/>
    <col min="8974" max="8974" width="2" customWidth="1"/>
    <col min="8975" max="8975" width="11" bestFit="1" customWidth="1"/>
    <col min="8976" max="8976" width="10.85546875" bestFit="1" customWidth="1"/>
    <col min="8978" max="8978" width="3" customWidth="1"/>
    <col min="9217" max="9217" width="15.140625" bestFit="1" customWidth="1"/>
    <col min="9218" max="9218" width="9.7109375" customWidth="1"/>
    <col min="9219" max="9219" width="14" customWidth="1"/>
    <col min="9220" max="9220" width="17.140625" customWidth="1"/>
    <col min="9221" max="9221" width="12.7109375" bestFit="1" customWidth="1"/>
    <col min="9222" max="9222" width="13.140625" customWidth="1"/>
    <col min="9223" max="9223" width="11.28515625" customWidth="1"/>
    <col min="9224" max="9224" width="12.28515625" bestFit="1" customWidth="1"/>
    <col min="9225" max="9225" width="11" bestFit="1" customWidth="1"/>
    <col min="9226" max="9226" width="15.28515625" bestFit="1" customWidth="1"/>
    <col min="9227" max="9227" width="3" customWidth="1"/>
    <col min="9228" max="9228" width="13.5703125" bestFit="1" customWidth="1"/>
    <col min="9229" max="9229" width="15.28515625" bestFit="1" customWidth="1"/>
    <col min="9230" max="9230" width="2" customWidth="1"/>
    <col min="9231" max="9231" width="11" bestFit="1" customWidth="1"/>
    <col min="9232" max="9232" width="10.85546875" bestFit="1" customWidth="1"/>
    <col min="9234" max="9234" width="3" customWidth="1"/>
    <col min="9473" max="9473" width="15.140625" bestFit="1" customWidth="1"/>
    <col min="9474" max="9474" width="9.7109375" customWidth="1"/>
    <col min="9475" max="9475" width="14" customWidth="1"/>
    <col min="9476" max="9476" width="17.140625" customWidth="1"/>
    <col min="9477" max="9477" width="12.7109375" bestFit="1" customWidth="1"/>
    <col min="9478" max="9478" width="13.140625" customWidth="1"/>
    <col min="9479" max="9479" width="11.28515625" customWidth="1"/>
    <col min="9480" max="9480" width="12.28515625" bestFit="1" customWidth="1"/>
    <col min="9481" max="9481" width="11" bestFit="1" customWidth="1"/>
    <col min="9482" max="9482" width="15.28515625" bestFit="1" customWidth="1"/>
    <col min="9483" max="9483" width="3" customWidth="1"/>
    <col min="9484" max="9484" width="13.5703125" bestFit="1" customWidth="1"/>
    <col min="9485" max="9485" width="15.28515625" bestFit="1" customWidth="1"/>
    <col min="9486" max="9486" width="2" customWidth="1"/>
    <col min="9487" max="9487" width="11" bestFit="1" customWidth="1"/>
    <col min="9488" max="9488" width="10.85546875" bestFit="1" customWidth="1"/>
    <col min="9490" max="9490" width="3" customWidth="1"/>
    <col min="9729" max="9729" width="15.140625" bestFit="1" customWidth="1"/>
    <col min="9730" max="9730" width="9.7109375" customWidth="1"/>
    <col min="9731" max="9731" width="14" customWidth="1"/>
    <col min="9732" max="9732" width="17.140625" customWidth="1"/>
    <col min="9733" max="9733" width="12.7109375" bestFit="1" customWidth="1"/>
    <col min="9734" max="9734" width="13.140625" customWidth="1"/>
    <col min="9735" max="9735" width="11.28515625" customWidth="1"/>
    <col min="9736" max="9736" width="12.28515625" bestFit="1" customWidth="1"/>
    <col min="9737" max="9737" width="11" bestFit="1" customWidth="1"/>
    <col min="9738" max="9738" width="15.28515625" bestFit="1" customWidth="1"/>
    <col min="9739" max="9739" width="3" customWidth="1"/>
    <col min="9740" max="9740" width="13.5703125" bestFit="1" customWidth="1"/>
    <col min="9741" max="9741" width="15.28515625" bestFit="1" customWidth="1"/>
    <col min="9742" max="9742" width="2" customWidth="1"/>
    <col min="9743" max="9743" width="11" bestFit="1" customWidth="1"/>
    <col min="9744" max="9744" width="10.85546875" bestFit="1" customWidth="1"/>
    <col min="9746" max="9746" width="3" customWidth="1"/>
    <col min="9985" max="9985" width="15.140625" bestFit="1" customWidth="1"/>
    <col min="9986" max="9986" width="9.7109375" customWidth="1"/>
    <col min="9987" max="9987" width="14" customWidth="1"/>
    <col min="9988" max="9988" width="17.140625" customWidth="1"/>
    <col min="9989" max="9989" width="12.7109375" bestFit="1" customWidth="1"/>
    <col min="9990" max="9990" width="13.140625" customWidth="1"/>
    <col min="9991" max="9991" width="11.28515625" customWidth="1"/>
    <col min="9992" max="9992" width="12.28515625" bestFit="1" customWidth="1"/>
    <col min="9993" max="9993" width="11" bestFit="1" customWidth="1"/>
    <col min="9994" max="9994" width="15.28515625" bestFit="1" customWidth="1"/>
    <col min="9995" max="9995" width="3" customWidth="1"/>
    <col min="9996" max="9996" width="13.5703125" bestFit="1" customWidth="1"/>
    <col min="9997" max="9997" width="15.28515625" bestFit="1" customWidth="1"/>
    <col min="9998" max="9998" width="2" customWidth="1"/>
    <col min="9999" max="9999" width="11" bestFit="1" customWidth="1"/>
    <col min="10000" max="10000" width="10.85546875" bestFit="1" customWidth="1"/>
    <col min="10002" max="10002" width="3" customWidth="1"/>
    <col min="10241" max="10241" width="15.140625" bestFit="1" customWidth="1"/>
    <col min="10242" max="10242" width="9.7109375" customWidth="1"/>
    <col min="10243" max="10243" width="14" customWidth="1"/>
    <col min="10244" max="10244" width="17.140625" customWidth="1"/>
    <col min="10245" max="10245" width="12.7109375" bestFit="1" customWidth="1"/>
    <col min="10246" max="10246" width="13.140625" customWidth="1"/>
    <col min="10247" max="10247" width="11.28515625" customWidth="1"/>
    <col min="10248" max="10248" width="12.28515625" bestFit="1" customWidth="1"/>
    <col min="10249" max="10249" width="11" bestFit="1" customWidth="1"/>
    <col min="10250" max="10250" width="15.28515625" bestFit="1" customWidth="1"/>
    <col min="10251" max="10251" width="3" customWidth="1"/>
    <col min="10252" max="10252" width="13.5703125" bestFit="1" customWidth="1"/>
    <col min="10253" max="10253" width="15.28515625" bestFit="1" customWidth="1"/>
    <col min="10254" max="10254" width="2" customWidth="1"/>
    <col min="10255" max="10255" width="11" bestFit="1" customWidth="1"/>
    <col min="10256" max="10256" width="10.85546875" bestFit="1" customWidth="1"/>
    <col min="10258" max="10258" width="3" customWidth="1"/>
    <col min="10497" max="10497" width="15.140625" bestFit="1" customWidth="1"/>
    <col min="10498" max="10498" width="9.7109375" customWidth="1"/>
    <col min="10499" max="10499" width="14" customWidth="1"/>
    <col min="10500" max="10500" width="17.140625" customWidth="1"/>
    <col min="10501" max="10501" width="12.7109375" bestFit="1" customWidth="1"/>
    <col min="10502" max="10502" width="13.140625" customWidth="1"/>
    <col min="10503" max="10503" width="11.28515625" customWidth="1"/>
    <col min="10504" max="10504" width="12.28515625" bestFit="1" customWidth="1"/>
    <col min="10505" max="10505" width="11" bestFit="1" customWidth="1"/>
    <col min="10506" max="10506" width="15.28515625" bestFit="1" customWidth="1"/>
    <col min="10507" max="10507" width="3" customWidth="1"/>
    <col min="10508" max="10508" width="13.5703125" bestFit="1" customWidth="1"/>
    <col min="10509" max="10509" width="15.28515625" bestFit="1" customWidth="1"/>
    <col min="10510" max="10510" width="2" customWidth="1"/>
    <col min="10511" max="10511" width="11" bestFit="1" customWidth="1"/>
    <col min="10512" max="10512" width="10.85546875" bestFit="1" customWidth="1"/>
    <col min="10514" max="10514" width="3" customWidth="1"/>
    <col min="10753" max="10753" width="15.140625" bestFit="1" customWidth="1"/>
    <col min="10754" max="10754" width="9.7109375" customWidth="1"/>
    <col min="10755" max="10755" width="14" customWidth="1"/>
    <col min="10756" max="10756" width="17.140625" customWidth="1"/>
    <col min="10757" max="10757" width="12.7109375" bestFit="1" customWidth="1"/>
    <col min="10758" max="10758" width="13.140625" customWidth="1"/>
    <col min="10759" max="10759" width="11.28515625" customWidth="1"/>
    <col min="10760" max="10760" width="12.28515625" bestFit="1" customWidth="1"/>
    <col min="10761" max="10761" width="11" bestFit="1" customWidth="1"/>
    <col min="10762" max="10762" width="15.28515625" bestFit="1" customWidth="1"/>
    <col min="10763" max="10763" width="3" customWidth="1"/>
    <col min="10764" max="10764" width="13.5703125" bestFit="1" customWidth="1"/>
    <col min="10765" max="10765" width="15.28515625" bestFit="1" customWidth="1"/>
    <col min="10766" max="10766" width="2" customWidth="1"/>
    <col min="10767" max="10767" width="11" bestFit="1" customWidth="1"/>
    <col min="10768" max="10768" width="10.85546875" bestFit="1" customWidth="1"/>
    <col min="10770" max="10770" width="3" customWidth="1"/>
    <col min="11009" max="11009" width="15.140625" bestFit="1" customWidth="1"/>
    <col min="11010" max="11010" width="9.7109375" customWidth="1"/>
    <col min="11011" max="11011" width="14" customWidth="1"/>
    <col min="11012" max="11012" width="17.140625" customWidth="1"/>
    <col min="11013" max="11013" width="12.7109375" bestFit="1" customWidth="1"/>
    <col min="11014" max="11014" width="13.140625" customWidth="1"/>
    <col min="11015" max="11015" width="11.28515625" customWidth="1"/>
    <col min="11016" max="11016" width="12.28515625" bestFit="1" customWidth="1"/>
    <col min="11017" max="11017" width="11" bestFit="1" customWidth="1"/>
    <col min="11018" max="11018" width="15.28515625" bestFit="1" customWidth="1"/>
    <col min="11019" max="11019" width="3" customWidth="1"/>
    <col min="11020" max="11020" width="13.5703125" bestFit="1" customWidth="1"/>
    <col min="11021" max="11021" width="15.28515625" bestFit="1" customWidth="1"/>
    <col min="11022" max="11022" width="2" customWidth="1"/>
    <col min="11023" max="11023" width="11" bestFit="1" customWidth="1"/>
    <col min="11024" max="11024" width="10.85546875" bestFit="1" customWidth="1"/>
    <col min="11026" max="11026" width="3" customWidth="1"/>
    <col min="11265" max="11265" width="15.140625" bestFit="1" customWidth="1"/>
    <col min="11266" max="11266" width="9.7109375" customWidth="1"/>
    <col min="11267" max="11267" width="14" customWidth="1"/>
    <col min="11268" max="11268" width="17.140625" customWidth="1"/>
    <col min="11269" max="11269" width="12.7109375" bestFit="1" customWidth="1"/>
    <col min="11270" max="11270" width="13.140625" customWidth="1"/>
    <col min="11271" max="11271" width="11.28515625" customWidth="1"/>
    <col min="11272" max="11272" width="12.28515625" bestFit="1" customWidth="1"/>
    <col min="11273" max="11273" width="11" bestFit="1" customWidth="1"/>
    <col min="11274" max="11274" width="15.28515625" bestFit="1" customWidth="1"/>
    <col min="11275" max="11275" width="3" customWidth="1"/>
    <col min="11276" max="11276" width="13.5703125" bestFit="1" customWidth="1"/>
    <col min="11277" max="11277" width="15.28515625" bestFit="1" customWidth="1"/>
    <col min="11278" max="11278" width="2" customWidth="1"/>
    <col min="11279" max="11279" width="11" bestFit="1" customWidth="1"/>
    <col min="11280" max="11280" width="10.85546875" bestFit="1" customWidth="1"/>
    <col min="11282" max="11282" width="3" customWidth="1"/>
    <col min="11521" max="11521" width="15.140625" bestFit="1" customWidth="1"/>
    <col min="11522" max="11522" width="9.7109375" customWidth="1"/>
    <col min="11523" max="11523" width="14" customWidth="1"/>
    <col min="11524" max="11524" width="17.140625" customWidth="1"/>
    <col min="11525" max="11525" width="12.7109375" bestFit="1" customWidth="1"/>
    <col min="11526" max="11526" width="13.140625" customWidth="1"/>
    <col min="11527" max="11527" width="11.28515625" customWidth="1"/>
    <col min="11528" max="11528" width="12.28515625" bestFit="1" customWidth="1"/>
    <col min="11529" max="11529" width="11" bestFit="1" customWidth="1"/>
    <col min="11530" max="11530" width="15.28515625" bestFit="1" customWidth="1"/>
    <col min="11531" max="11531" width="3" customWidth="1"/>
    <col min="11532" max="11532" width="13.5703125" bestFit="1" customWidth="1"/>
    <col min="11533" max="11533" width="15.28515625" bestFit="1" customWidth="1"/>
    <col min="11534" max="11534" width="2" customWidth="1"/>
    <col min="11535" max="11535" width="11" bestFit="1" customWidth="1"/>
    <col min="11536" max="11536" width="10.85546875" bestFit="1" customWidth="1"/>
    <col min="11538" max="11538" width="3" customWidth="1"/>
    <col min="11777" max="11777" width="15.140625" bestFit="1" customWidth="1"/>
    <col min="11778" max="11778" width="9.7109375" customWidth="1"/>
    <col min="11779" max="11779" width="14" customWidth="1"/>
    <col min="11780" max="11780" width="17.140625" customWidth="1"/>
    <col min="11781" max="11781" width="12.7109375" bestFit="1" customWidth="1"/>
    <col min="11782" max="11782" width="13.140625" customWidth="1"/>
    <col min="11783" max="11783" width="11.28515625" customWidth="1"/>
    <col min="11784" max="11784" width="12.28515625" bestFit="1" customWidth="1"/>
    <col min="11785" max="11785" width="11" bestFit="1" customWidth="1"/>
    <col min="11786" max="11786" width="15.28515625" bestFit="1" customWidth="1"/>
    <col min="11787" max="11787" width="3" customWidth="1"/>
    <col min="11788" max="11788" width="13.5703125" bestFit="1" customWidth="1"/>
    <col min="11789" max="11789" width="15.28515625" bestFit="1" customWidth="1"/>
    <col min="11790" max="11790" width="2" customWidth="1"/>
    <col min="11791" max="11791" width="11" bestFit="1" customWidth="1"/>
    <col min="11792" max="11792" width="10.85546875" bestFit="1" customWidth="1"/>
    <col min="11794" max="11794" width="3" customWidth="1"/>
    <col min="12033" max="12033" width="15.140625" bestFit="1" customWidth="1"/>
    <col min="12034" max="12034" width="9.7109375" customWidth="1"/>
    <col min="12035" max="12035" width="14" customWidth="1"/>
    <col min="12036" max="12036" width="17.140625" customWidth="1"/>
    <col min="12037" max="12037" width="12.7109375" bestFit="1" customWidth="1"/>
    <col min="12038" max="12038" width="13.140625" customWidth="1"/>
    <col min="12039" max="12039" width="11.28515625" customWidth="1"/>
    <col min="12040" max="12040" width="12.28515625" bestFit="1" customWidth="1"/>
    <col min="12041" max="12041" width="11" bestFit="1" customWidth="1"/>
    <col min="12042" max="12042" width="15.28515625" bestFit="1" customWidth="1"/>
    <col min="12043" max="12043" width="3" customWidth="1"/>
    <col min="12044" max="12044" width="13.5703125" bestFit="1" customWidth="1"/>
    <col min="12045" max="12045" width="15.28515625" bestFit="1" customWidth="1"/>
    <col min="12046" max="12046" width="2" customWidth="1"/>
    <col min="12047" max="12047" width="11" bestFit="1" customWidth="1"/>
    <col min="12048" max="12048" width="10.85546875" bestFit="1" customWidth="1"/>
    <col min="12050" max="12050" width="3" customWidth="1"/>
    <col min="12289" max="12289" width="15.140625" bestFit="1" customWidth="1"/>
    <col min="12290" max="12290" width="9.7109375" customWidth="1"/>
    <col min="12291" max="12291" width="14" customWidth="1"/>
    <col min="12292" max="12292" width="17.140625" customWidth="1"/>
    <col min="12293" max="12293" width="12.7109375" bestFit="1" customWidth="1"/>
    <col min="12294" max="12294" width="13.140625" customWidth="1"/>
    <col min="12295" max="12295" width="11.28515625" customWidth="1"/>
    <col min="12296" max="12296" width="12.28515625" bestFit="1" customWidth="1"/>
    <col min="12297" max="12297" width="11" bestFit="1" customWidth="1"/>
    <col min="12298" max="12298" width="15.28515625" bestFit="1" customWidth="1"/>
    <col min="12299" max="12299" width="3" customWidth="1"/>
    <col min="12300" max="12300" width="13.5703125" bestFit="1" customWidth="1"/>
    <col min="12301" max="12301" width="15.28515625" bestFit="1" customWidth="1"/>
    <col min="12302" max="12302" width="2" customWidth="1"/>
    <col min="12303" max="12303" width="11" bestFit="1" customWidth="1"/>
    <col min="12304" max="12304" width="10.85546875" bestFit="1" customWidth="1"/>
    <col min="12306" max="12306" width="3" customWidth="1"/>
    <col min="12545" max="12545" width="15.140625" bestFit="1" customWidth="1"/>
    <col min="12546" max="12546" width="9.7109375" customWidth="1"/>
    <col min="12547" max="12547" width="14" customWidth="1"/>
    <col min="12548" max="12548" width="17.140625" customWidth="1"/>
    <col min="12549" max="12549" width="12.7109375" bestFit="1" customWidth="1"/>
    <col min="12550" max="12550" width="13.140625" customWidth="1"/>
    <col min="12551" max="12551" width="11.28515625" customWidth="1"/>
    <col min="12552" max="12552" width="12.28515625" bestFit="1" customWidth="1"/>
    <col min="12553" max="12553" width="11" bestFit="1" customWidth="1"/>
    <col min="12554" max="12554" width="15.28515625" bestFit="1" customWidth="1"/>
    <col min="12555" max="12555" width="3" customWidth="1"/>
    <col min="12556" max="12556" width="13.5703125" bestFit="1" customWidth="1"/>
    <col min="12557" max="12557" width="15.28515625" bestFit="1" customWidth="1"/>
    <col min="12558" max="12558" width="2" customWidth="1"/>
    <col min="12559" max="12559" width="11" bestFit="1" customWidth="1"/>
    <col min="12560" max="12560" width="10.85546875" bestFit="1" customWidth="1"/>
    <col min="12562" max="12562" width="3" customWidth="1"/>
    <col min="12801" max="12801" width="15.140625" bestFit="1" customWidth="1"/>
    <col min="12802" max="12802" width="9.7109375" customWidth="1"/>
    <col min="12803" max="12803" width="14" customWidth="1"/>
    <col min="12804" max="12804" width="17.140625" customWidth="1"/>
    <col min="12805" max="12805" width="12.7109375" bestFit="1" customWidth="1"/>
    <col min="12806" max="12806" width="13.140625" customWidth="1"/>
    <col min="12807" max="12807" width="11.28515625" customWidth="1"/>
    <col min="12808" max="12808" width="12.28515625" bestFit="1" customWidth="1"/>
    <col min="12809" max="12809" width="11" bestFit="1" customWidth="1"/>
    <col min="12810" max="12810" width="15.28515625" bestFit="1" customWidth="1"/>
    <col min="12811" max="12811" width="3" customWidth="1"/>
    <col min="12812" max="12812" width="13.5703125" bestFit="1" customWidth="1"/>
    <col min="12813" max="12813" width="15.28515625" bestFit="1" customWidth="1"/>
    <col min="12814" max="12814" width="2" customWidth="1"/>
    <col min="12815" max="12815" width="11" bestFit="1" customWidth="1"/>
    <col min="12816" max="12816" width="10.85546875" bestFit="1" customWidth="1"/>
    <col min="12818" max="12818" width="3" customWidth="1"/>
    <col min="13057" max="13057" width="15.140625" bestFit="1" customWidth="1"/>
    <col min="13058" max="13058" width="9.7109375" customWidth="1"/>
    <col min="13059" max="13059" width="14" customWidth="1"/>
    <col min="13060" max="13060" width="17.140625" customWidth="1"/>
    <col min="13061" max="13061" width="12.7109375" bestFit="1" customWidth="1"/>
    <col min="13062" max="13062" width="13.140625" customWidth="1"/>
    <col min="13063" max="13063" width="11.28515625" customWidth="1"/>
    <col min="13064" max="13064" width="12.28515625" bestFit="1" customWidth="1"/>
    <col min="13065" max="13065" width="11" bestFit="1" customWidth="1"/>
    <col min="13066" max="13066" width="15.28515625" bestFit="1" customWidth="1"/>
    <col min="13067" max="13067" width="3" customWidth="1"/>
    <col min="13068" max="13068" width="13.5703125" bestFit="1" customWidth="1"/>
    <col min="13069" max="13069" width="15.28515625" bestFit="1" customWidth="1"/>
    <col min="13070" max="13070" width="2" customWidth="1"/>
    <col min="13071" max="13071" width="11" bestFit="1" customWidth="1"/>
    <col min="13072" max="13072" width="10.85546875" bestFit="1" customWidth="1"/>
    <col min="13074" max="13074" width="3" customWidth="1"/>
    <col min="13313" max="13313" width="15.140625" bestFit="1" customWidth="1"/>
    <col min="13314" max="13314" width="9.7109375" customWidth="1"/>
    <col min="13315" max="13315" width="14" customWidth="1"/>
    <col min="13316" max="13316" width="17.140625" customWidth="1"/>
    <col min="13317" max="13317" width="12.7109375" bestFit="1" customWidth="1"/>
    <col min="13318" max="13318" width="13.140625" customWidth="1"/>
    <col min="13319" max="13319" width="11.28515625" customWidth="1"/>
    <col min="13320" max="13320" width="12.28515625" bestFit="1" customWidth="1"/>
    <col min="13321" max="13321" width="11" bestFit="1" customWidth="1"/>
    <col min="13322" max="13322" width="15.28515625" bestFit="1" customWidth="1"/>
    <col min="13323" max="13323" width="3" customWidth="1"/>
    <col min="13324" max="13324" width="13.5703125" bestFit="1" customWidth="1"/>
    <col min="13325" max="13325" width="15.28515625" bestFit="1" customWidth="1"/>
    <col min="13326" max="13326" width="2" customWidth="1"/>
    <col min="13327" max="13327" width="11" bestFit="1" customWidth="1"/>
    <col min="13328" max="13328" width="10.85546875" bestFit="1" customWidth="1"/>
    <col min="13330" max="13330" width="3" customWidth="1"/>
    <col min="13569" max="13569" width="15.140625" bestFit="1" customWidth="1"/>
    <col min="13570" max="13570" width="9.7109375" customWidth="1"/>
    <col min="13571" max="13571" width="14" customWidth="1"/>
    <col min="13572" max="13572" width="17.140625" customWidth="1"/>
    <col min="13573" max="13573" width="12.7109375" bestFit="1" customWidth="1"/>
    <col min="13574" max="13574" width="13.140625" customWidth="1"/>
    <col min="13575" max="13575" width="11.28515625" customWidth="1"/>
    <col min="13576" max="13576" width="12.28515625" bestFit="1" customWidth="1"/>
    <col min="13577" max="13577" width="11" bestFit="1" customWidth="1"/>
    <col min="13578" max="13578" width="15.28515625" bestFit="1" customWidth="1"/>
    <col min="13579" max="13579" width="3" customWidth="1"/>
    <col min="13580" max="13580" width="13.5703125" bestFit="1" customWidth="1"/>
    <col min="13581" max="13581" width="15.28515625" bestFit="1" customWidth="1"/>
    <col min="13582" max="13582" width="2" customWidth="1"/>
    <col min="13583" max="13583" width="11" bestFit="1" customWidth="1"/>
    <col min="13584" max="13584" width="10.85546875" bestFit="1" customWidth="1"/>
    <col min="13586" max="13586" width="3" customWidth="1"/>
    <col min="13825" max="13825" width="15.140625" bestFit="1" customWidth="1"/>
    <col min="13826" max="13826" width="9.7109375" customWidth="1"/>
    <col min="13827" max="13827" width="14" customWidth="1"/>
    <col min="13828" max="13828" width="17.140625" customWidth="1"/>
    <col min="13829" max="13829" width="12.7109375" bestFit="1" customWidth="1"/>
    <col min="13830" max="13830" width="13.140625" customWidth="1"/>
    <col min="13831" max="13831" width="11.28515625" customWidth="1"/>
    <col min="13832" max="13832" width="12.28515625" bestFit="1" customWidth="1"/>
    <col min="13833" max="13833" width="11" bestFit="1" customWidth="1"/>
    <col min="13834" max="13834" width="15.28515625" bestFit="1" customWidth="1"/>
    <col min="13835" max="13835" width="3" customWidth="1"/>
    <col min="13836" max="13836" width="13.5703125" bestFit="1" customWidth="1"/>
    <col min="13837" max="13837" width="15.28515625" bestFit="1" customWidth="1"/>
    <col min="13838" max="13838" width="2" customWidth="1"/>
    <col min="13839" max="13839" width="11" bestFit="1" customWidth="1"/>
    <col min="13840" max="13840" width="10.85546875" bestFit="1" customWidth="1"/>
    <col min="13842" max="13842" width="3" customWidth="1"/>
    <col min="14081" max="14081" width="15.140625" bestFit="1" customWidth="1"/>
    <col min="14082" max="14082" width="9.7109375" customWidth="1"/>
    <col min="14083" max="14083" width="14" customWidth="1"/>
    <col min="14084" max="14084" width="17.140625" customWidth="1"/>
    <col min="14085" max="14085" width="12.7109375" bestFit="1" customWidth="1"/>
    <col min="14086" max="14086" width="13.140625" customWidth="1"/>
    <col min="14087" max="14087" width="11.28515625" customWidth="1"/>
    <col min="14088" max="14088" width="12.28515625" bestFit="1" customWidth="1"/>
    <col min="14089" max="14089" width="11" bestFit="1" customWidth="1"/>
    <col min="14090" max="14090" width="15.28515625" bestFit="1" customWidth="1"/>
    <col min="14091" max="14091" width="3" customWidth="1"/>
    <col min="14092" max="14092" width="13.5703125" bestFit="1" customWidth="1"/>
    <col min="14093" max="14093" width="15.28515625" bestFit="1" customWidth="1"/>
    <col min="14094" max="14094" width="2" customWidth="1"/>
    <col min="14095" max="14095" width="11" bestFit="1" customWidth="1"/>
    <col min="14096" max="14096" width="10.85546875" bestFit="1" customWidth="1"/>
    <col min="14098" max="14098" width="3" customWidth="1"/>
    <col min="14337" max="14337" width="15.140625" bestFit="1" customWidth="1"/>
    <col min="14338" max="14338" width="9.7109375" customWidth="1"/>
    <col min="14339" max="14339" width="14" customWidth="1"/>
    <col min="14340" max="14340" width="17.140625" customWidth="1"/>
    <col min="14341" max="14341" width="12.7109375" bestFit="1" customWidth="1"/>
    <col min="14342" max="14342" width="13.140625" customWidth="1"/>
    <col min="14343" max="14343" width="11.28515625" customWidth="1"/>
    <col min="14344" max="14344" width="12.28515625" bestFit="1" customWidth="1"/>
    <col min="14345" max="14345" width="11" bestFit="1" customWidth="1"/>
    <col min="14346" max="14346" width="15.28515625" bestFit="1" customWidth="1"/>
    <col min="14347" max="14347" width="3" customWidth="1"/>
    <col min="14348" max="14348" width="13.5703125" bestFit="1" customWidth="1"/>
    <col min="14349" max="14349" width="15.28515625" bestFit="1" customWidth="1"/>
    <col min="14350" max="14350" width="2" customWidth="1"/>
    <col min="14351" max="14351" width="11" bestFit="1" customWidth="1"/>
    <col min="14352" max="14352" width="10.85546875" bestFit="1" customWidth="1"/>
    <col min="14354" max="14354" width="3" customWidth="1"/>
    <col min="14593" max="14593" width="15.140625" bestFit="1" customWidth="1"/>
    <col min="14594" max="14594" width="9.7109375" customWidth="1"/>
    <col min="14595" max="14595" width="14" customWidth="1"/>
    <col min="14596" max="14596" width="17.140625" customWidth="1"/>
    <col min="14597" max="14597" width="12.7109375" bestFit="1" customWidth="1"/>
    <col min="14598" max="14598" width="13.140625" customWidth="1"/>
    <col min="14599" max="14599" width="11.28515625" customWidth="1"/>
    <col min="14600" max="14600" width="12.28515625" bestFit="1" customWidth="1"/>
    <col min="14601" max="14601" width="11" bestFit="1" customWidth="1"/>
    <col min="14602" max="14602" width="15.28515625" bestFit="1" customWidth="1"/>
    <col min="14603" max="14603" width="3" customWidth="1"/>
    <col min="14604" max="14604" width="13.5703125" bestFit="1" customWidth="1"/>
    <col min="14605" max="14605" width="15.28515625" bestFit="1" customWidth="1"/>
    <col min="14606" max="14606" width="2" customWidth="1"/>
    <col min="14607" max="14607" width="11" bestFit="1" customWidth="1"/>
    <col min="14608" max="14608" width="10.85546875" bestFit="1" customWidth="1"/>
    <col min="14610" max="14610" width="3" customWidth="1"/>
    <col min="14849" max="14849" width="15.140625" bestFit="1" customWidth="1"/>
    <col min="14850" max="14850" width="9.7109375" customWidth="1"/>
    <col min="14851" max="14851" width="14" customWidth="1"/>
    <col min="14852" max="14852" width="17.140625" customWidth="1"/>
    <col min="14853" max="14853" width="12.7109375" bestFit="1" customWidth="1"/>
    <col min="14854" max="14854" width="13.140625" customWidth="1"/>
    <col min="14855" max="14855" width="11.28515625" customWidth="1"/>
    <col min="14856" max="14856" width="12.28515625" bestFit="1" customWidth="1"/>
    <col min="14857" max="14857" width="11" bestFit="1" customWidth="1"/>
    <col min="14858" max="14858" width="15.28515625" bestFit="1" customWidth="1"/>
    <col min="14859" max="14859" width="3" customWidth="1"/>
    <col min="14860" max="14860" width="13.5703125" bestFit="1" customWidth="1"/>
    <col min="14861" max="14861" width="15.28515625" bestFit="1" customWidth="1"/>
    <col min="14862" max="14862" width="2" customWidth="1"/>
    <col min="14863" max="14863" width="11" bestFit="1" customWidth="1"/>
    <col min="14864" max="14864" width="10.85546875" bestFit="1" customWidth="1"/>
    <col min="14866" max="14866" width="3" customWidth="1"/>
    <col min="15105" max="15105" width="15.140625" bestFit="1" customWidth="1"/>
    <col min="15106" max="15106" width="9.7109375" customWidth="1"/>
    <col min="15107" max="15107" width="14" customWidth="1"/>
    <col min="15108" max="15108" width="17.140625" customWidth="1"/>
    <col min="15109" max="15109" width="12.7109375" bestFit="1" customWidth="1"/>
    <col min="15110" max="15110" width="13.140625" customWidth="1"/>
    <col min="15111" max="15111" width="11.28515625" customWidth="1"/>
    <col min="15112" max="15112" width="12.28515625" bestFit="1" customWidth="1"/>
    <col min="15113" max="15113" width="11" bestFit="1" customWidth="1"/>
    <col min="15114" max="15114" width="15.28515625" bestFit="1" customWidth="1"/>
    <col min="15115" max="15115" width="3" customWidth="1"/>
    <col min="15116" max="15116" width="13.5703125" bestFit="1" customWidth="1"/>
    <col min="15117" max="15117" width="15.28515625" bestFit="1" customWidth="1"/>
    <col min="15118" max="15118" width="2" customWidth="1"/>
    <col min="15119" max="15119" width="11" bestFit="1" customWidth="1"/>
    <col min="15120" max="15120" width="10.85546875" bestFit="1" customWidth="1"/>
    <col min="15122" max="15122" width="3" customWidth="1"/>
    <col min="15361" max="15361" width="15.140625" bestFit="1" customWidth="1"/>
    <col min="15362" max="15362" width="9.7109375" customWidth="1"/>
    <col min="15363" max="15363" width="14" customWidth="1"/>
    <col min="15364" max="15364" width="17.140625" customWidth="1"/>
    <col min="15365" max="15365" width="12.7109375" bestFit="1" customWidth="1"/>
    <col min="15366" max="15366" width="13.140625" customWidth="1"/>
    <col min="15367" max="15367" width="11.28515625" customWidth="1"/>
    <col min="15368" max="15368" width="12.28515625" bestFit="1" customWidth="1"/>
    <col min="15369" max="15369" width="11" bestFit="1" customWidth="1"/>
    <col min="15370" max="15370" width="15.28515625" bestFit="1" customWidth="1"/>
    <col min="15371" max="15371" width="3" customWidth="1"/>
    <col min="15372" max="15372" width="13.5703125" bestFit="1" customWidth="1"/>
    <col min="15373" max="15373" width="15.28515625" bestFit="1" customWidth="1"/>
    <col min="15374" max="15374" width="2" customWidth="1"/>
    <col min="15375" max="15375" width="11" bestFit="1" customWidth="1"/>
    <col min="15376" max="15376" width="10.85546875" bestFit="1" customWidth="1"/>
    <col min="15378" max="15378" width="3" customWidth="1"/>
    <col min="15617" max="15617" width="15.140625" bestFit="1" customWidth="1"/>
    <col min="15618" max="15618" width="9.7109375" customWidth="1"/>
    <col min="15619" max="15619" width="14" customWidth="1"/>
    <col min="15620" max="15620" width="17.140625" customWidth="1"/>
    <col min="15621" max="15621" width="12.7109375" bestFit="1" customWidth="1"/>
    <col min="15622" max="15622" width="13.140625" customWidth="1"/>
    <col min="15623" max="15623" width="11.28515625" customWidth="1"/>
    <col min="15624" max="15624" width="12.28515625" bestFit="1" customWidth="1"/>
    <col min="15625" max="15625" width="11" bestFit="1" customWidth="1"/>
    <col min="15626" max="15626" width="15.28515625" bestFit="1" customWidth="1"/>
    <col min="15627" max="15627" width="3" customWidth="1"/>
    <col min="15628" max="15628" width="13.5703125" bestFit="1" customWidth="1"/>
    <col min="15629" max="15629" width="15.28515625" bestFit="1" customWidth="1"/>
    <col min="15630" max="15630" width="2" customWidth="1"/>
    <col min="15631" max="15631" width="11" bestFit="1" customWidth="1"/>
    <col min="15632" max="15632" width="10.85546875" bestFit="1" customWidth="1"/>
    <col min="15634" max="15634" width="3" customWidth="1"/>
    <col min="15873" max="15873" width="15.140625" bestFit="1" customWidth="1"/>
    <col min="15874" max="15874" width="9.7109375" customWidth="1"/>
    <col min="15875" max="15875" width="14" customWidth="1"/>
    <col min="15876" max="15876" width="17.140625" customWidth="1"/>
    <col min="15877" max="15877" width="12.7109375" bestFit="1" customWidth="1"/>
    <col min="15878" max="15878" width="13.140625" customWidth="1"/>
    <col min="15879" max="15879" width="11.28515625" customWidth="1"/>
    <col min="15880" max="15880" width="12.28515625" bestFit="1" customWidth="1"/>
    <col min="15881" max="15881" width="11" bestFit="1" customWidth="1"/>
    <col min="15882" max="15882" width="15.28515625" bestFit="1" customWidth="1"/>
    <col min="15883" max="15883" width="3" customWidth="1"/>
    <col min="15884" max="15884" width="13.5703125" bestFit="1" customWidth="1"/>
    <col min="15885" max="15885" width="15.28515625" bestFit="1" customWidth="1"/>
    <col min="15886" max="15886" width="2" customWidth="1"/>
    <col min="15887" max="15887" width="11" bestFit="1" customWidth="1"/>
    <col min="15888" max="15888" width="10.85546875" bestFit="1" customWidth="1"/>
    <col min="15890" max="15890" width="3" customWidth="1"/>
    <col min="16129" max="16129" width="15.140625" bestFit="1" customWidth="1"/>
    <col min="16130" max="16130" width="9.7109375" customWidth="1"/>
    <col min="16131" max="16131" width="14" customWidth="1"/>
    <col min="16132" max="16132" width="17.140625" customWidth="1"/>
    <col min="16133" max="16133" width="12.7109375" bestFit="1" customWidth="1"/>
    <col min="16134" max="16134" width="13.140625" customWidth="1"/>
    <col min="16135" max="16135" width="11.28515625" customWidth="1"/>
    <col min="16136" max="16136" width="12.28515625" bestFit="1" customWidth="1"/>
    <col min="16137" max="16137" width="11" bestFit="1" customWidth="1"/>
    <col min="16138" max="16138" width="15.28515625" bestFit="1" customWidth="1"/>
    <col min="16139" max="16139" width="3" customWidth="1"/>
    <col min="16140" max="16140" width="13.5703125" bestFit="1" customWidth="1"/>
    <col min="16141" max="16141" width="15.28515625" bestFit="1" customWidth="1"/>
    <col min="16142" max="16142" width="2" customWidth="1"/>
    <col min="16143" max="16143" width="11" bestFit="1" customWidth="1"/>
    <col min="16144" max="16144" width="10.85546875" bestFit="1" customWidth="1"/>
    <col min="16146" max="16146" width="3" customWidth="1"/>
  </cols>
  <sheetData>
    <row r="1" spans="1:19" ht="27.75">
      <c r="A1" s="1"/>
      <c r="B1" s="1"/>
      <c r="C1" s="2"/>
      <c r="F1" s="4">
        <f>[1]Vendredi!A1</f>
        <v>0</v>
      </c>
      <c r="J1"/>
      <c r="K1"/>
      <c r="L1"/>
      <c r="Q1" t="s">
        <v>0</v>
      </c>
    </row>
    <row r="2" spans="1:19" ht="18">
      <c r="A2" s="1"/>
      <c r="B2" s="1"/>
      <c r="C2" s="2"/>
      <c r="D2" s="6"/>
      <c r="E2" s="7"/>
      <c r="F2" s="7"/>
      <c r="G2" s="7"/>
      <c r="J2"/>
      <c r="K2"/>
      <c r="L2"/>
      <c r="Q2" s="8" t="s">
        <v>1</v>
      </c>
      <c r="S2" s="3"/>
    </row>
    <row r="3" spans="1:19" ht="18.75">
      <c r="A3" s="1"/>
      <c r="B3" s="1"/>
      <c r="C3" s="1" t="s">
        <v>2</v>
      </c>
      <c r="D3" s="7" t="s">
        <v>2</v>
      </c>
      <c r="E3" s="9" t="s">
        <v>3</v>
      </c>
      <c r="F3" s="3" t="s">
        <v>4</v>
      </c>
      <c r="G3" s="7"/>
      <c r="H3" s="7" t="s">
        <v>2</v>
      </c>
      <c r="I3" s="10" t="s">
        <v>5</v>
      </c>
      <c r="J3" s="7"/>
      <c r="K3"/>
      <c r="L3" t="s">
        <v>6</v>
      </c>
      <c r="M3" s="11" t="s">
        <v>7</v>
      </c>
      <c r="O3" s="141" t="s">
        <v>3</v>
      </c>
      <c r="P3" s="3"/>
      <c r="Q3" s="3"/>
    </row>
    <row r="4" spans="1:19" ht="18">
      <c r="D4" s="2"/>
      <c r="E4" s="6"/>
      <c r="G4"/>
      <c r="H4" s="7"/>
      <c r="I4" s="7"/>
      <c r="J4" s="7"/>
      <c r="K4"/>
      <c r="L4"/>
      <c r="M4" s="12"/>
      <c r="P4" s="3">
        <v>2018</v>
      </c>
      <c r="Q4" s="3">
        <v>864.9</v>
      </c>
    </row>
    <row r="5" spans="1:19" ht="18.75">
      <c r="I5" s="13" t="s">
        <v>8</v>
      </c>
      <c r="J5" s="13"/>
      <c r="L5" s="3">
        <v>383.7</v>
      </c>
      <c r="O5" s="142">
        <v>4</v>
      </c>
      <c r="P5" s="3">
        <v>2019</v>
      </c>
      <c r="Q5" s="3"/>
    </row>
    <row r="6" spans="1:19" ht="18.75">
      <c r="A6" s="1"/>
      <c r="B6" s="1">
        <v>2009</v>
      </c>
      <c r="C6" s="14">
        <v>21</v>
      </c>
      <c r="D6" s="9">
        <f>1772.5+28.5</f>
        <v>1801</v>
      </c>
      <c r="E6" s="9">
        <v>80</v>
      </c>
      <c r="F6" s="110">
        <v>1891</v>
      </c>
      <c r="G6"/>
      <c r="H6" s="16">
        <v>-1575</v>
      </c>
      <c r="I6" s="17">
        <v>-115.7</v>
      </c>
      <c r="J6" s="18"/>
      <c r="K6"/>
      <c r="L6" s="19">
        <v>200.3</v>
      </c>
      <c r="M6" s="20"/>
      <c r="O6" s="143"/>
      <c r="P6" s="21"/>
      <c r="Q6" s="21"/>
    </row>
    <row r="7" spans="1:19" ht="18.75">
      <c r="A7" s="1"/>
      <c r="B7" s="1">
        <v>2010</v>
      </c>
      <c r="C7" s="14">
        <v>21</v>
      </c>
      <c r="D7" s="18">
        <f>2428.5</f>
        <v>2428.5</v>
      </c>
      <c r="E7" s="9">
        <v>186</v>
      </c>
      <c r="F7" s="116">
        <v>2614.5</v>
      </c>
      <c r="G7"/>
      <c r="H7" s="16">
        <v>-2100</v>
      </c>
      <c r="I7" s="18">
        <v>-37</v>
      </c>
      <c r="J7" s="18"/>
      <c r="K7"/>
      <c r="L7" s="22">
        <v>287.5</v>
      </c>
      <c r="M7" s="23"/>
      <c r="O7" s="142"/>
      <c r="P7" s="21"/>
      <c r="Q7" s="21"/>
    </row>
    <row r="8" spans="1:19" ht="18.75">
      <c r="A8" s="1"/>
      <c r="B8" s="1">
        <v>2011</v>
      </c>
      <c r="C8" s="14">
        <v>24</v>
      </c>
      <c r="D8" s="9">
        <v>2490</v>
      </c>
      <c r="E8" s="9">
        <v>54</v>
      </c>
      <c r="F8" s="9">
        <v>2554</v>
      </c>
      <c r="G8" s="24"/>
      <c r="H8" s="18">
        <v>-2880</v>
      </c>
      <c r="I8" s="18">
        <v>-34.5</v>
      </c>
      <c r="J8" s="18"/>
      <c r="K8"/>
      <c r="L8" s="22">
        <v>-360.5</v>
      </c>
      <c r="M8" s="25">
        <v>480</v>
      </c>
      <c r="O8" s="142"/>
      <c r="P8" s="21"/>
      <c r="Q8" s="21"/>
    </row>
    <row r="9" spans="1:19" ht="18.75">
      <c r="A9" s="7"/>
      <c r="B9" s="1">
        <v>2012</v>
      </c>
      <c r="C9" s="14">
        <v>19</v>
      </c>
      <c r="D9" s="9">
        <v>2092.5</v>
      </c>
      <c r="E9" s="9">
        <v>36</v>
      </c>
      <c r="F9" s="110">
        <v>2128.5</v>
      </c>
      <c r="H9" s="18">
        <v>-1900</v>
      </c>
      <c r="I9" s="18">
        <v>-135</v>
      </c>
      <c r="J9" s="18"/>
      <c r="K9" s="26"/>
      <c r="L9" s="22">
        <v>93.5</v>
      </c>
      <c r="M9" s="13"/>
      <c r="O9" s="142"/>
      <c r="P9" s="27"/>
      <c r="Q9" s="21"/>
    </row>
    <row r="10" spans="1:19" ht="18.75">
      <c r="A10" s="7"/>
      <c r="B10" s="1">
        <v>2013</v>
      </c>
      <c r="C10" s="14">
        <v>21</v>
      </c>
      <c r="D10" s="9">
        <v>2201.5</v>
      </c>
      <c r="E10" s="9">
        <v>128</v>
      </c>
      <c r="F10" s="110">
        <f>SUM(D10:E10)</f>
        <v>2329.5</v>
      </c>
      <c r="H10" s="18">
        <f>-C10*100</f>
        <v>-2100</v>
      </c>
      <c r="I10" s="18">
        <v>-43</v>
      </c>
      <c r="J10" s="18"/>
      <c r="K10" s="26"/>
      <c r="L10" s="22">
        <v>137.5</v>
      </c>
      <c r="M10" s="13"/>
      <c r="O10" s="142"/>
      <c r="P10" s="21"/>
      <c r="Q10" s="21"/>
    </row>
    <row r="11" spans="1:19" ht="18.75">
      <c r="A11" s="7"/>
      <c r="B11" s="1">
        <v>2014</v>
      </c>
      <c r="C11" s="14">
        <v>25</v>
      </c>
      <c r="D11" s="9">
        <v>2668</v>
      </c>
      <c r="E11" s="9">
        <v>66</v>
      </c>
      <c r="F11" s="110">
        <f>SUM(D11:E11)</f>
        <v>2734</v>
      </c>
      <c r="H11" s="18">
        <f>-C11*100</f>
        <v>-2500</v>
      </c>
      <c r="I11" s="18">
        <v>-9</v>
      </c>
      <c r="J11" s="18"/>
      <c r="L11" s="22">
        <v>115</v>
      </c>
      <c r="M11" s="28">
        <v>110</v>
      </c>
      <c r="O11" s="142"/>
      <c r="P11" s="21"/>
      <c r="Q11" s="21"/>
    </row>
    <row r="12" spans="1:19" ht="18.75">
      <c r="A12" s="7"/>
      <c r="B12" s="1">
        <v>2015</v>
      </c>
      <c r="C12" s="14">
        <v>26</v>
      </c>
      <c r="D12" s="9">
        <v>2773</v>
      </c>
      <c r="E12" s="9">
        <v>7</v>
      </c>
      <c r="F12" s="110">
        <v>2780</v>
      </c>
      <c r="G12" s="29"/>
      <c r="H12" s="18">
        <f>-57-C12*100</f>
        <v>-2657</v>
      </c>
      <c r="I12" s="18">
        <v>-34</v>
      </c>
      <c r="J12" s="18"/>
      <c r="L12" s="22">
        <v>104.9</v>
      </c>
      <c r="M12" s="13"/>
      <c r="O12" s="142"/>
      <c r="P12" s="21"/>
      <c r="Q12" s="21"/>
    </row>
    <row r="13" spans="1:19" ht="18.75">
      <c r="A13" s="7"/>
      <c r="B13" s="1">
        <v>2016</v>
      </c>
      <c r="C13" s="14">
        <v>26</v>
      </c>
      <c r="D13" s="9">
        <v>2612</v>
      </c>
      <c r="E13" s="9">
        <v>44</v>
      </c>
      <c r="F13" s="110">
        <v>2656</v>
      </c>
      <c r="H13" s="18">
        <v>-2500</v>
      </c>
      <c r="I13" s="18">
        <v>-36</v>
      </c>
      <c r="J13" s="18"/>
      <c r="L13" s="22">
        <v>120</v>
      </c>
      <c r="M13" s="13"/>
      <c r="O13" s="142"/>
      <c r="P13" s="21"/>
      <c r="Q13" s="21"/>
      <c r="S13" s="30"/>
    </row>
    <row r="14" spans="1:19" ht="15.75">
      <c r="A14" s="7"/>
      <c r="B14" s="1">
        <v>2017</v>
      </c>
      <c r="C14" s="31">
        <v>27</v>
      </c>
      <c r="D14" s="9">
        <v>2778.5</v>
      </c>
      <c r="E14" s="9">
        <v>31</v>
      </c>
      <c r="F14" s="110">
        <v>2809.5</v>
      </c>
      <c r="H14" s="18">
        <v>-2650</v>
      </c>
      <c r="I14" s="18">
        <v>-34</v>
      </c>
      <c r="J14" s="18"/>
      <c r="L14" s="22">
        <v>125.4</v>
      </c>
      <c r="O14" s="142"/>
      <c r="P14" s="21"/>
      <c r="Q14" s="21"/>
    </row>
    <row r="15" spans="1:19" ht="18.75">
      <c r="A15" s="7"/>
      <c r="B15" s="1">
        <v>2018</v>
      </c>
      <c r="C15" s="14">
        <v>28</v>
      </c>
      <c r="D15" s="9" t="s">
        <v>9</v>
      </c>
      <c r="E15" s="9">
        <v>77</v>
      </c>
      <c r="F15" s="110">
        <v>2955.5</v>
      </c>
      <c r="G15" s="32"/>
      <c r="H15" s="18">
        <f>-C15*100</f>
        <v>-2800</v>
      </c>
      <c r="I15" s="33">
        <v>-21.5</v>
      </c>
      <c r="J15" s="18"/>
      <c r="L15" s="22">
        <v>134.5</v>
      </c>
      <c r="M15" s="34"/>
      <c r="O15" s="142"/>
      <c r="P15" s="21"/>
      <c r="Q15" s="21"/>
    </row>
    <row r="16" spans="1:19" ht="15.75">
      <c r="B16" s="1">
        <v>2019</v>
      </c>
      <c r="C16" s="14">
        <v>27</v>
      </c>
      <c r="D16" s="9"/>
      <c r="E16" s="9"/>
      <c r="F16" s="110"/>
      <c r="G16" s="32"/>
      <c r="H16" s="18">
        <f>-C16*100</f>
        <v>-2700</v>
      </c>
      <c r="I16" s="33">
        <f>-G48</f>
        <v>0</v>
      </c>
      <c r="J16" s="7"/>
      <c r="K16" s="7"/>
      <c r="L16" s="22">
        <f>F16-2800+G48</f>
        <v>-2800</v>
      </c>
      <c r="M16" s="35">
        <v>220</v>
      </c>
      <c r="O16" s="142"/>
      <c r="P16" s="3"/>
      <c r="Q16" s="3"/>
    </row>
    <row r="17" spans="1:15" ht="15.75">
      <c r="B17" s="7">
        <v>2020</v>
      </c>
      <c r="C17" s="14"/>
      <c r="D17" s="9"/>
      <c r="E17" s="9">
        <v>14</v>
      </c>
      <c r="F17" s="110">
        <f>SUM(D17:E17)</f>
        <v>14</v>
      </c>
      <c r="H17" s="36">
        <f>-C17*100+D17</f>
        <v>0</v>
      </c>
      <c r="I17" s="5"/>
      <c r="J17" s="37"/>
      <c r="L17" s="36">
        <f>H17</f>
        <v>0</v>
      </c>
      <c r="O17" s="142"/>
    </row>
    <row r="18" spans="1:15">
      <c r="J18" s="38"/>
      <c r="O18" s="142"/>
    </row>
    <row r="19" spans="1:15">
      <c r="J19" s="38"/>
      <c r="O19" s="142"/>
    </row>
    <row r="20" spans="1:15" ht="18">
      <c r="A20" s="39"/>
      <c r="B20" s="39"/>
      <c r="C20" s="40"/>
      <c r="D20" s="39"/>
      <c r="E20" s="9"/>
      <c r="K20" s="38"/>
      <c r="O20" s="142"/>
    </row>
    <row r="21" spans="1:15" ht="15.75">
      <c r="J21" s="41"/>
      <c r="O21" s="142"/>
    </row>
    <row r="22" spans="1:15" ht="18">
      <c r="A22" s="42"/>
      <c r="B22" s="42"/>
      <c r="C22" s="40"/>
      <c r="D22" s="43"/>
      <c r="F22" s="15"/>
      <c r="J22" s="41"/>
      <c r="M22" s="144"/>
      <c r="N22" s="144"/>
      <c r="O22" s="142"/>
    </row>
    <row r="23" spans="1:15" ht="18">
      <c r="A23" s="42"/>
      <c r="B23" s="42"/>
      <c r="C23" s="40"/>
      <c r="D23" s="43"/>
      <c r="M23" s="8"/>
      <c r="O23" s="142"/>
    </row>
    <row r="24" spans="1:15" ht="18">
      <c r="A24" s="42"/>
      <c r="B24" s="42"/>
      <c r="C24" s="40"/>
      <c r="D24" s="43"/>
      <c r="E24" s="44"/>
      <c r="O24" s="142"/>
    </row>
    <row r="25" spans="1:15" ht="18">
      <c r="A25" s="42"/>
      <c r="B25" s="42"/>
      <c r="C25" s="40"/>
      <c r="D25" s="43"/>
      <c r="E25" s="44"/>
      <c r="L25" s="22">
        <f>SUM(L6:L24)</f>
        <v>-1841.9</v>
      </c>
      <c r="M25" s="45"/>
      <c r="O25" s="142"/>
    </row>
    <row r="26" spans="1:15" ht="18">
      <c r="A26" s="42"/>
      <c r="B26" s="42"/>
      <c r="C26" s="40"/>
      <c r="D26" s="43"/>
      <c r="E26" s="44"/>
    </row>
    <row r="27" spans="1:15" ht="18">
      <c r="A27" s="42"/>
      <c r="B27" s="42"/>
      <c r="C27" s="40"/>
      <c r="D27" s="43"/>
      <c r="E27" s="44"/>
      <c r="J27" s="46"/>
      <c r="O27" s="142">
        <f>SUM(O5:O25)</f>
        <v>4</v>
      </c>
    </row>
    <row r="28" spans="1:15" ht="18">
      <c r="A28" s="42"/>
      <c r="B28" s="42"/>
      <c r="C28" s="40"/>
      <c r="D28" s="43"/>
      <c r="E28" s="44"/>
      <c r="J28" s="46"/>
    </row>
    <row r="29" spans="1:15" ht="18">
      <c r="A29" s="42"/>
      <c r="B29" s="42"/>
      <c r="C29" s="40"/>
      <c r="D29" s="43"/>
      <c r="E29" s="44"/>
      <c r="J29" s="44"/>
    </row>
    <row r="30" spans="1:15" ht="18">
      <c r="A30" s="42"/>
      <c r="B30" s="42"/>
      <c r="C30" s="40"/>
      <c r="D30" s="43"/>
      <c r="E30" s="44"/>
      <c r="J30" s="47"/>
    </row>
    <row r="31" spans="1:15" ht="18.75">
      <c r="A31" s="42"/>
      <c r="B31" s="42"/>
      <c r="C31" s="40"/>
      <c r="D31" s="43"/>
      <c r="E31" s="44"/>
      <c r="F31" s="13"/>
      <c r="G31" s="145">
        <f>[1]Vendredi!A1</f>
        <v>0</v>
      </c>
      <c r="H31" s="145"/>
      <c r="I31" s="48"/>
      <c r="L31" s="49" t="s">
        <v>10</v>
      </c>
      <c r="M31" s="49">
        <v>500</v>
      </c>
    </row>
    <row r="32" spans="1:15" ht="18.75">
      <c r="A32" s="42"/>
      <c r="B32" s="42"/>
      <c r="C32" s="40"/>
      <c r="D32" s="43"/>
      <c r="E32" s="44"/>
      <c r="F32" s="50"/>
      <c r="G32" s="51"/>
      <c r="H32" s="52"/>
      <c r="I32" s="40"/>
    </row>
    <row r="33" spans="1:17" ht="18">
      <c r="A33" s="42"/>
      <c r="B33" s="42"/>
      <c r="C33" s="40"/>
      <c r="D33" s="43"/>
      <c r="E33" s="44"/>
      <c r="F33" s="53" t="s">
        <v>11</v>
      </c>
      <c r="G33" s="53" t="s">
        <v>5</v>
      </c>
      <c r="H33" s="53" t="s">
        <v>12</v>
      </c>
      <c r="I33" s="54"/>
      <c r="J33" s="15"/>
      <c r="K33" s="40"/>
      <c r="L33" s="3" t="s">
        <v>13</v>
      </c>
      <c r="M33" s="3">
        <v>120</v>
      </c>
    </row>
    <row r="34" spans="1:17" ht="18">
      <c r="C34" s="40"/>
      <c r="D34" s="43"/>
      <c r="E34" s="44"/>
      <c r="F34" s="55"/>
      <c r="G34" s="55"/>
      <c r="H34" s="55"/>
      <c r="I34" s="54"/>
      <c r="K34" s="15"/>
      <c r="Q34" s="56" t="s">
        <v>14</v>
      </c>
    </row>
    <row r="35" spans="1:17" ht="18">
      <c r="C35" s="40"/>
      <c r="D35" s="43"/>
      <c r="E35" s="44"/>
      <c r="F35" s="57"/>
      <c r="G35" s="58"/>
      <c r="H35" s="59" t="s">
        <v>15</v>
      </c>
      <c r="I35" s="54"/>
      <c r="K35" s="40"/>
      <c r="L35" s="60" t="s">
        <v>16</v>
      </c>
      <c r="M35" s="45">
        <v>-300</v>
      </c>
      <c r="O35" s="49" t="s">
        <v>17</v>
      </c>
      <c r="P35" s="3">
        <f>M39</f>
        <v>320</v>
      </c>
    </row>
    <row r="36" spans="1:17" ht="18">
      <c r="D36" s="45"/>
      <c r="F36" s="57"/>
      <c r="G36" s="58"/>
      <c r="H36" s="59"/>
      <c r="I36" s="3"/>
      <c r="L36" s="60" t="s">
        <v>18</v>
      </c>
      <c r="O36" s="56" t="s">
        <v>19</v>
      </c>
    </row>
    <row r="37" spans="1:17" ht="18">
      <c r="A37" s="61"/>
      <c r="B37" s="61"/>
      <c r="D37" s="45"/>
      <c r="F37" s="62"/>
      <c r="G37" s="63"/>
      <c r="H37" s="59"/>
      <c r="K37" s="40"/>
      <c r="L37" s="15"/>
      <c r="M37" s="64"/>
      <c r="O37" s="56" t="s">
        <v>20</v>
      </c>
    </row>
    <row r="38" spans="1:17" ht="18">
      <c r="F38" s="57"/>
      <c r="G38" s="58"/>
      <c r="K38" s="40"/>
      <c r="M38" s="64"/>
      <c r="N38" s="65"/>
      <c r="P38" s="66" t="s">
        <v>21</v>
      </c>
      <c r="Q38" s="65"/>
    </row>
    <row r="39" spans="1:17" ht="18.75">
      <c r="E39" s="44"/>
      <c r="F39" s="67"/>
      <c r="G39" s="68"/>
      <c r="H39" s="69"/>
      <c r="K39" s="40"/>
      <c r="L39" s="70" t="s">
        <v>22</v>
      </c>
      <c r="M39" s="71">
        <f>SUM(M31:M36)</f>
        <v>320</v>
      </c>
      <c r="N39" s="72"/>
      <c r="P39" s="65"/>
    </row>
    <row r="40" spans="1:17" ht="18">
      <c r="E40" s="44"/>
      <c r="F40" s="57"/>
      <c r="G40" s="58"/>
      <c r="H40" s="73"/>
      <c r="I40" s="40"/>
    </row>
    <row r="41" spans="1:17" ht="18">
      <c r="E41" s="44"/>
      <c r="F41" s="57"/>
      <c r="G41" s="55"/>
      <c r="H41" s="73"/>
      <c r="I41" s="10"/>
      <c r="L41" s="45"/>
    </row>
    <row r="42" spans="1:17" ht="18.75">
      <c r="E42" s="44"/>
      <c r="F42" s="67"/>
      <c r="G42" s="74"/>
      <c r="H42" s="13"/>
      <c r="I42" s="40"/>
    </row>
    <row r="43" spans="1:17" ht="18.75">
      <c r="A43" s="75"/>
      <c r="B43" s="75"/>
      <c r="F43" s="67"/>
      <c r="G43" s="68"/>
      <c r="H43" s="13"/>
      <c r="I43" s="40"/>
    </row>
    <row r="44" spans="1:17" ht="18.75">
      <c r="A44" s="75"/>
      <c r="B44" s="75"/>
      <c r="F44" s="67"/>
      <c r="G44" s="50"/>
      <c r="H44" s="52"/>
      <c r="I44" s="40"/>
    </row>
    <row r="45" spans="1:17" ht="18.75">
      <c r="A45" s="75"/>
      <c r="B45" s="75"/>
      <c r="F45" s="67"/>
      <c r="G45" s="50"/>
      <c r="H45" s="52"/>
      <c r="I45" s="40"/>
      <c r="J45" s="15"/>
      <c r="K45" s="15"/>
    </row>
    <row r="46" spans="1:17" ht="18.75">
      <c r="A46" s="75"/>
      <c r="B46" s="75"/>
      <c r="F46" s="67"/>
      <c r="G46" s="50"/>
      <c r="H46" s="52"/>
      <c r="I46" s="40"/>
    </row>
    <row r="47" spans="1:17" ht="18.75">
      <c r="A47" s="75"/>
      <c r="B47" s="75"/>
      <c r="E47" s="5"/>
      <c r="F47" s="13"/>
      <c r="G47" s="50"/>
      <c r="H47" s="52"/>
      <c r="I47" s="40"/>
      <c r="J47" s="15"/>
      <c r="K47" s="45"/>
    </row>
    <row r="48" spans="1:17" ht="18.75">
      <c r="A48" s="75"/>
      <c r="B48" s="75"/>
      <c r="F48" s="76" t="s">
        <v>4</v>
      </c>
      <c r="G48" s="25">
        <f>SUM(G35:G46)</f>
        <v>0</v>
      </c>
      <c r="H48" s="52"/>
      <c r="I48" s="40"/>
    </row>
    <row r="49" spans="1:13">
      <c r="A49" s="75"/>
      <c r="B49" s="75"/>
      <c r="J49" s="15"/>
    </row>
    <row r="50" spans="1:13" ht="18">
      <c r="A50" s="75"/>
      <c r="B50" s="75"/>
      <c r="F50" s="15"/>
      <c r="G50" s="37"/>
      <c r="I50" s="77"/>
    </row>
    <row r="51" spans="1:13" ht="18">
      <c r="A51" s="75"/>
      <c r="B51" s="75"/>
      <c r="J51" s="78"/>
    </row>
    <row r="52" spans="1:13" ht="18">
      <c r="A52" s="75"/>
      <c r="B52" s="75"/>
      <c r="E52" s="15"/>
      <c r="J52" s="61"/>
    </row>
    <row r="53" spans="1:13">
      <c r="A53" s="75"/>
      <c r="B53" s="75"/>
    </row>
    <row r="54" spans="1:13">
      <c r="A54" s="75"/>
      <c r="B54" s="75"/>
    </row>
    <row r="55" spans="1:13">
      <c r="A55" s="75"/>
      <c r="B55" s="75"/>
    </row>
    <row r="56" spans="1:13" ht="18">
      <c r="A56" s="75"/>
      <c r="B56" s="75"/>
      <c r="I56" s="15"/>
      <c r="J56" s="15"/>
      <c r="L56" s="79"/>
      <c r="M56" s="80"/>
    </row>
    <row r="57" spans="1:13">
      <c r="A57" s="75"/>
      <c r="B57" s="75"/>
    </row>
    <row r="58" spans="1:13">
      <c r="A58" s="75"/>
      <c r="B58" s="75"/>
    </row>
    <row r="59" spans="1:13">
      <c r="A59" s="75"/>
      <c r="B59" s="75"/>
    </row>
    <row r="60" spans="1:13">
      <c r="A60" s="75"/>
      <c r="B60" s="75"/>
    </row>
    <row r="61" spans="1:13">
      <c r="A61" s="75"/>
      <c r="B61" s="75"/>
    </row>
    <row r="62" spans="1:13">
      <c r="A62" s="75"/>
      <c r="B62" s="75"/>
    </row>
    <row r="63" spans="1:13">
      <c r="A63" s="75"/>
      <c r="B63" s="75"/>
    </row>
    <row r="64" spans="1:13">
      <c r="A64" s="75"/>
      <c r="B64" s="75"/>
    </row>
    <row r="65" spans="1:13">
      <c r="A65" s="75"/>
      <c r="B65" s="75"/>
    </row>
    <row r="66" spans="1:13">
      <c r="A66" s="75"/>
      <c r="B66" s="75"/>
    </row>
    <row r="67" spans="1:13" ht="18">
      <c r="A67" s="75"/>
      <c r="B67" s="75"/>
      <c r="I67" s="15"/>
      <c r="J67" s="15"/>
      <c r="L67" s="79"/>
      <c r="M67" s="80"/>
    </row>
    <row r="68" spans="1:13" ht="18">
      <c r="A68" s="75"/>
      <c r="B68" s="75"/>
      <c r="I68" s="15"/>
      <c r="J68" s="15"/>
      <c r="K68" s="45"/>
      <c r="L68" s="81"/>
      <c r="M68" s="80"/>
    </row>
    <row r="69" spans="1:13" ht="18">
      <c r="A69" s="75"/>
      <c r="B69" s="75"/>
      <c r="I69" s="15"/>
      <c r="J69" s="82"/>
      <c r="L69" s="81"/>
      <c r="M69" s="80"/>
    </row>
    <row r="70" spans="1:13" ht="18">
      <c r="A70" s="75"/>
      <c r="B70" s="75"/>
      <c r="I70" s="15"/>
      <c r="J70" s="82"/>
      <c r="L70" s="81"/>
      <c r="M70" s="80"/>
    </row>
    <row r="71" spans="1:13" ht="18">
      <c r="A71" s="75"/>
      <c r="B71" s="75"/>
      <c r="G71" s="37"/>
      <c r="I71" s="15"/>
      <c r="J71" s="82"/>
      <c r="L71" s="81"/>
      <c r="M71" s="80"/>
    </row>
    <row r="72" spans="1:13" ht="18">
      <c r="G72" s="37"/>
      <c r="I72" s="15"/>
      <c r="J72" s="82"/>
      <c r="L72" s="81"/>
      <c r="M72" s="80"/>
    </row>
    <row r="73" spans="1:13" ht="18">
      <c r="G73" s="37"/>
      <c r="I73" s="15"/>
      <c r="J73" s="82"/>
      <c r="L73" s="81"/>
      <c r="M73" s="80"/>
    </row>
    <row r="74" spans="1:13" ht="18">
      <c r="G74" s="37"/>
      <c r="I74" s="15"/>
      <c r="J74" s="82"/>
      <c r="L74" s="81"/>
      <c r="M74" s="15"/>
    </row>
    <row r="75" spans="1:13">
      <c r="G75" s="37"/>
      <c r="I75" s="15"/>
      <c r="J75" s="82"/>
      <c r="K75" s="5"/>
    </row>
    <row r="76" spans="1:13">
      <c r="G76" s="37"/>
      <c r="I76" s="15"/>
      <c r="J76" s="82"/>
      <c r="L76" s="45"/>
      <c r="M76" s="15"/>
    </row>
    <row r="77" spans="1:13">
      <c r="G77" s="37"/>
      <c r="I77" s="15"/>
      <c r="J77" s="82"/>
    </row>
    <row r="78" spans="1:13">
      <c r="G78" s="37"/>
      <c r="I78" s="15"/>
      <c r="J78" s="15"/>
    </row>
    <row r="79" spans="1:13">
      <c r="G79" s="37"/>
      <c r="I79" s="15"/>
      <c r="J79" s="82"/>
    </row>
    <row r="80" spans="1:13">
      <c r="G80" s="37"/>
      <c r="I80" s="15"/>
      <c r="J80" s="82"/>
    </row>
    <row r="81" spans="5:12">
      <c r="G81" s="37"/>
      <c r="I81" s="15"/>
      <c r="J81" s="82"/>
      <c r="L81" s="45"/>
    </row>
    <row r="82" spans="5:12">
      <c r="G82" s="37"/>
      <c r="I82" s="15"/>
      <c r="J82" s="82"/>
    </row>
    <row r="83" spans="5:12">
      <c r="G83" s="37"/>
      <c r="I83" s="15"/>
      <c r="J83" s="82"/>
    </row>
    <row r="84" spans="5:12">
      <c r="G84" s="37"/>
      <c r="J84" s="82"/>
    </row>
    <row r="85" spans="5:12" ht="18">
      <c r="E85" s="11"/>
      <c r="G85" s="37"/>
      <c r="J85" s="82"/>
    </row>
    <row r="86" spans="5:12">
      <c r="G86" s="37"/>
      <c r="J86" s="82"/>
    </row>
    <row r="87" spans="5:12">
      <c r="G87" s="37"/>
      <c r="J87" s="82"/>
    </row>
    <row r="88" spans="5:12">
      <c r="G88" s="37"/>
      <c r="J88" s="82"/>
    </row>
    <row r="89" spans="5:12">
      <c r="G89" s="37"/>
      <c r="J89" s="82"/>
    </row>
    <row r="90" spans="5:12">
      <c r="G90" s="37"/>
      <c r="J90" s="82"/>
    </row>
    <row r="91" spans="5:12">
      <c r="G91" s="37"/>
      <c r="J91" s="82"/>
    </row>
    <row r="92" spans="5:12">
      <c r="G92" s="37"/>
      <c r="J92" s="82"/>
    </row>
    <row r="93" spans="5:12">
      <c r="G93" s="37"/>
      <c r="J93" s="82"/>
    </row>
    <row r="94" spans="5:12">
      <c r="G94" s="37"/>
      <c r="J94" s="82"/>
    </row>
    <row r="95" spans="5:12">
      <c r="G95" s="37"/>
      <c r="J95" s="82"/>
    </row>
    <row r="96" spans="5:12">
      <c r="G96" s="37"/>
      <c r="J96" s="82"/>
    </row>
    <row r="97" spans="7:10">
      <c r="G97" s="37"/>
      <c r="J97" s="82"/>
    </row>
    <row r="98" spans="7:10">
      <c r="G98" s="37"/>
      <c r="J98" s="82"/>
    </row>
    <row r="99" spans="7:10">
      <c r="G99" s="37"/>
      <c r="J99" s="82"/>
    </row>
    <row r="100" spans="7:10">
      <c r="J100" s="82"/>
    </row>
    <row r="101" spans="7:10">
      <c r="J101" s="82"/>
    </row>
    <row r="102" spans="7:10">
      <c r="J102" s="82"/>
    </row>
    <row r="103" spans="7:10">
      <c r="J103" s="82"/>
    </row>
    <row r="104" spans="7:10">
      <c r="J104" s="82"/>
    </row>
    <row r="105" spans="7:10">
      <c r="J105" s="82"/>
    </row>
    <row r="106" spans="7:10">
      <c r="J106" s="82"/>
    </row>
  </sheetData>
  <mergeCells count="2">
    <mergeCell ref="M22:N22"/>
    <mergeCell ref="G31:H31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0"/>
  <sheetViews>
    <sheetView tabSelected="1" workbookViewId="0">
      <selection activeCell="F12" sqref="F12"/>
    </sheetView>
  </sheetViews>
  <sheetFormatPr baseColWidth="10" defaultColWidth="27.28515625" defaultRowHeight="23.25"/>
  <cols>
    <col min="1" max="1" width="7.85546875" style="126" customWidth="1"/>
    <col min="2" max="2" width="18.7109375" style="87" bestFit="1" customWidth="1"/>
    <col min="3" max="3" width="14.85546875" style="87" customWidth="1"/>
    <col min="4" max="8" width="7.5703125" style="103" customWidth="1"/>
    <col min="9" max="15" width="7.5703125" style="85" customWidth="1"/>
    <col min="16" max="16" width="5.5703125" style="126" customWidth="1"/>
    <col min="17" max="17" width="11.42578125" style="85" customWidth="1"/>
    <col min="18" max="18" width="16" style="108" customWidth="1"/>
    <col min="19" max="19" width="5.5703125" style="87" customWidth="1"/>
    <col min="20" max="20" width="7.7109375" style="87" customWidth="1"/>
    <col min="21" max="32" width="13.7109375" style="87" customWidth="1"/>
    <col min="33" max="73" width="3.7109375" style="87" customWidth="1"/>
    <col min="74" max="74" width="5.140625" style="87" customWidth="1"/>
    <col min="75" max="218" width="27.28515625" style="87"/>
    <col min="219" max="219" width="18.7109375" style="87" bestFit="1" customWidth="1"/>
    <col min="220" max="220" width="14.85546875" style="87" customWidth="1"/>
    <col min="221" max="272" width="5.140625" style="87" customWidth="1"/>
    <col min="273" max="273" width="5.5703125" style="87" customWidth="1"/>
    <col min="274" max="274" width="11.42578125" style="87" customWidth="1"/>
    <col min="275" max="276" width="5.5703125" style="87" customWidth="1"/>
    <col min="277" max="328" width="1.7109375" style="87" customWidth="1"/>
    <col min="329" max="329" width="4.42578125" style="87" customWidth="1"/>
    <col min="330" max="330" width="5.140625" style="87" customWidth="1"/>
    <col min="331" max="474" width="27.28515625" style="87"/>
    <col min="475" max="475" width="18.7109375" style="87" bestFit="1" customWidth="1"/>
    <col min="476" max="476" width="14.85546875" style="87" customWidth="1"/>
    <col min="477" max="528" width="5.140625" style="87" customWidth="1"/>
    <col min="529" max="529" width="5.5703125" style="87" customWidth="1"/>
    <col min="530" max="530" width="11.42578125" style="87" customWidth="1"/>
    <col min="531" max="532" width="5.5703125" style="87" customWidth="1"/>
    <col min="533" max="584" width="1.7109375" style="87" customWidth="1"/>
    <col min="585" max="585" width="4.42578125" style="87" customWidth="1"/>
    <col min="586" max="586" width="5.140625" style="87" customWidth="1"/>
    <col min="587" max="730" width="27.28515625" style="87"/>
    <col min="731" max="731" width="18.7109375" style="87" bestFit="1" customWidth="1"/>
    <col min="732" max="732" width="14.85546875" style="87" customWidth="1"/>
    <col min="733" max="784" width="5.140625" style="87" customWidth="1"/>
    <col min="785" max="785" width="5.5703125" style="87" customWidth="1"/>
    <col min="786" max="786" width="11.42578125" style="87" customWidth="1"/>
    <col min="787" max="788" width="5.5703125" style="87" customWidth="1"/>
    <col min="789" max="840" width="1.7109375" style="87" customWidth="1"/>
    <col min="841" max="841" width="4.42578125" style="87" customWidth="1"/>
    <col min="842" max="842" width="5.140625" style="87" customWidth="1"/>
    <col min="843" max="986" width="27.28515625" style="87"/>
    <col min="987" max="987" width="18.7109375" style="87" bestFit="1" customWidth="1"/>
    <col min="988" max="988" width="14.85546875" style="87" customWidth="1"/>
    <col min="989" max="1040" width="5.140625" style="87" customWidth="1"/>
    <col min="1041" max="1041" width="5.5703125" style="87" customWidth="1"/>
    <col min="1042" max="1042" width="11.42578125" style="87" customWidth="1"/>
    <col min="1043" max="1044" width="5.5703125" style="87" customWidth="1"/>
    <col min="1045" max="1096" width="1.7109375" style="87" customWidth="1"/>
    <col min="1097" max="1097" width="4.42578125" style="87" customWidth="1"/>
    <col min="1098" max="1098" width="5.140625" style="87" customWidth="1"/>
    <col min="1099" max="1242" width="27.28515625" style="87"/>
    <col min="1243" max="1243" width="18.7109375" style="87" bestFit="1" customWidth="1"/>
    <col min="1244" max="1244" width="14.85546875" style="87" customWidth="1"/>
    <col min="1245" max="1296" width="5.140625" style="87" customWidth="1"/>
    <col min="1297" max="1297" width="5.5703125" style="87" customWidth="1"/>
    <col min="1298" max="1298" width="11.42578125" style="87" customWidth="1"/>
    <col min="1299" max="1300" width="5.5703125" style="87" customWidth="1"/>
    <col min="1301" max="1352" width="1.7109375" style="87" customWidth="1"/>
    <col min="1353" max="1353" width="4.42578125" style="87" customWidth="1"/>
    <col min="1354" max="1354" width="5.140625" style="87" customWidth="1"/>
    <col min="1355" max="1498" width="27.28515625" style="87"/>
    <col min="1499" max="1499" width="18.7109375" style="87" bestFit="1" customWidth="1"/>
    <col min="1500" max="1500" width="14.85546875" style="87" customWidth="1"/>
    <col min="1501" max="1552" width="5.140625" style="87" customWidth="1"/>
    <col min="1553" max="1553" width="5.5703125" style="87" customWidth="1"/>
    <col min="1554" max="1554" width="11.42578125" style="87" customWidth="1"/>
    <col min="1555" max="1556" width="5.5703125" style="87" customWidth="1"/>
    <col min="1557" max="1608" width="1.7109375" style="87" customWidth="1"/>
    <col min="1609" max="1609" width="4.42578125" style="87" customWidth="1"/>
    <col min="1610" max="1610" width="5.140625" style="87" customWidth="1"/>
    <col min="1611" max="1754" width="27.28515625" style="87"/>
    <col min="1755" max="1755" width="18.7109375" style="87" bestFit="1" customWidth="1"/>
    <col min="1756" max="1756" width="14.85546875" style="87" customWidth="1"/>
    <col min="1757" max="1808" width="5.140625" style="87" customWidth="1"/>
    <col min="1809" max="1809" width="5.5703125" style="87" customWidth="1"/>
    <col min="1810" max="1810" width="11.42578125" style="87" customWidth="1"/>
    <col min="1811" max="1812" width="5.5703125" style="87" customWidth="1"/>
    <col min="1813" max="1864" width="1.7109375" style="87" customWidth="1"/>
    <col min="1865" max="1865" width="4.42578125" style="87" customWidth="1"/>
    <col min="1866" max="1866" width="5.140625" style="87" customWidth="1"/>
    <col min="1867" max="2010" width="27.28515625" style="87"/>
    <col min="2011" max="2011" width="18.7109375" style="87" bestFit="1" customWidth="1"/>
    <col min="2012" max="2012" width="14.85546875" style="87" customWidth="1"/>
    <col min="2013" max="2064" width="5.140625" style="87" customWidth="1"/>
    <col min="2065" max="2065" width="5.5703125" style="87" customWidth="1"/>
    <col min="2066" max="2066" width="11.42578125" style="87" customWidth="1"/>
    <col min="2067" max="2068" width="5.5703125" style="87" customWidth="1"/>
    <col min="2069" max="2120" width="1.7109375" style="87" customWidth="1"/>
    <col min="2121" max="2121" width="4.42578125" style="87" customWidth="1"/>
    <col min="2122" max="2122" width="5.140625" style="87" customWidth="1"/>
    <col min="2123" max="2266" width="27.28515625" style="87"/>
    <col min="2267" max="2267" width="18.7109375" style="87" bestFit="1" customWidth="1"/>
    <col min="2268" max="2268" width="14.85546875" style="87" customWidth="1"/>
    <col min="2269" max="2320" width="5.140625" style="87" customWidth="1"/>
    <col min="2321" max="2321" width="5.5703125" style="87" customWidth="1"/>
    <col min="2322" max="2322" width="11.42578125" style="87" customWidth="1"/>
    <col min="2323" max="2324" width="5.5703125" style="87" customWidth="1"/>
    <col min="2325" max="2376" width="1.7109375" style="87" customWidth="1"/>
    <col min="2377" max="2377" width="4.42578125" style="87" customWidth="1"/>
    <col min="2378" max="2378" width="5.140625" style="87" customWidth="1"/>
    <col min="2379" max="2522" width="27.28515625" style="87"/>
    <col min="2523" max="2523" width="18.7109375" style="87" bestFit="1" customWidth="1"/>
    <col min="2524" max="2524" width="14.85546875" style="87" customWidth="1"/>
    <col min="2525" max="2576" width="5.140625" style="87" customWidth="1"/>
    <col min="2577" max="2577" width="5.5703125" style="87" customWidth="1"/>
    <col min="2578" max="2578" width="11.42578125" style="87" customWidth="1"/>
    <col min="2579" max="2580" width="5.5703125" style="87" customWidth="1"/>
    <col min="2581" max="2632" width="1.7109375" style="87" customWidth="1"/>
    <col min="2633" max="2633" width="4.42578125" style="87" customWidth="1"/>
    <col min="2634" max="2634" width="5.140625" style="87" customWidth="1"/>
    <col min="2635" max="2778" width="27.28515625" style="87"/>
    <col min="2779" max="2779" width="18.7109375" style="87" bestFit="1" customWidth="1"/>
    <col min="2780" max="2780" width="14.85546875" style="87" customWidth="1"/>
    <col min="2781" max="2832" width="5.140625" style="87" customWidth="1"/>
    <col min="2833" max="2833" width="5.5703125" style="87" customWidth="1"/>
    <col min="2834" max="2834" width="11.42578125" style="87" customWidth="1"/>
    <col min="2835" max="2836" width="5.5703125" style="87" customWidth="1"/>
    <col min="2837" max="2888" width="1.7109375" style="87" customWidth="1"/>
    <col min="2889" max="2889" width="4.42578125" style="87" customWidth="1"/>
    <col min="2890" max="2890" width="5.140625" style="87" customWidth="1"/>
    <col min="2891" max="3034" width="27.28515625" style="87"/>
    <col min="3035" max="3035" width="18.7109375" style="87" bestFit="1" customWidth="1"/>
    <col min="3036" max="3036" width="14.85546875" style="87" customWidth="1"/>
    <col min="3037" max="3088" width="5.140625" style="87" customWidth="1"/>
    <col min="3089" max="3089" width="5.5703125" style="87" customWidth="1"/>
    <col min="3090" max="3090" width="11.42578125" style="87" customWidth="1"/>
    <col min="3091" max="3092" width="5.5703125" style="87" customWidth="1"/>
    <col min="3093" max="3144" width="1.7109375" style="87" customWidth="1"/>
    <col min="3145" max="3145" width="4.42578125" style="87" customWidth="1"/>
    <col min="3146" max="3146" width="5.140625" style="87" customWidth="1"/>
    <col min="3147" max="3290" width="27.28515625" style="87"/>
    <col min="3291" max="3291" width="18.7109375" style="87" bestFit="1" customWidth="1"/>
    <col min="3292" max="3292" width="14.85546875" style="87" customWidth="1"/>
    <col min="3293" max="3344" width="5.140625" style="87" customWidth="1"/>
    <col min="3345" max="3345" width="5.5703125" style="87" customWidth="1"/>
    <col min="3346" max="3346" width="11.42578125" style="87" customWidth="1"/>
    <col min="3347" max="3348" width="5.5703125" style="87" customWidth="1"/>
    <col min="3349" max="3400" width="1.7109375" style="87" customWidth="1"/>
    <col min="3401" max="3401" width="4.42578125" style="87" customWidth="1"/>
    <col min="3402" max="3402" width="5.140625" style="87" customWidth="1"/>
    <col min="3403" max="3546" width="27.28515625" style="87"/>
    <col min="3547" max="3547" width="18.7109375" style="87" bestFit="1" customWidth="1"/>
    <col min="3548" max="3548" width="14.85546875" style="87" customWidth="1"/>
    <col min="3549" max="3600" width="5.140625" style="87" customWidth="1"/>
    <col min="3601" max="3601" width="5.5703125" style="87" customWidth="1"/>
    <col min="3602" max="3602" width="11.42578125" style="87" customWidth="1"/>
    <col min="3603" max="3604" width="5.5703125" style="87" customWidth="1"/>
    <col min="3605" max="3656" width="1.7109375" style="87" customWidth="1"/>
    <col min="3657" max="3657" width="4.42578125" style="87" customWidth="1"/>
    <col min="3658" max="3658" width="5.140625" style="87" customWidth="1"/>
    <col min="3659" max="3802" width="27.28515625" style="87"/>
    <col min="3803" max="3803" width="18.7109375" style="87" bestFit="1" customWidth="1"/>
    <col min="3804" max="3804" width="14.85546875" style="87" customWidth="1"/>
    <col min="3805" max="3856" width="5.140625" style="87" customWidth="1"/>
    <col min="3857" max="3857" width="5.5703125" style="87" customWidth="1"/>
    <col min="3858" max="3858" width="11.42578125" style="87" customWidth="1"/>
    <col min="3859" max="3860" width="5.5703125" style="87" customWidth="1"/>
    <col min="3861" max="3912" width="1.7109375" style="87" customWidth="1"/>
    <col min="3913" max="3913" width="4.42578125" style="87" customWidth="1"/>
    <col min="3914" max="3914" width="5.140625" style="87" customWidth="1"/>
    <col min="3915" max="4058" width="27.28515625" style="87"/>
    <col min="4059" max="4059" width="18.7109375" style="87" bestFit="1" customWidth="1"/>
    <col min="4060" max="4060" width="14.85546875" style="87" customWidth="1"/>
    <col min="4061" max="4112" width="5.140625" style="87" customWidth="1"/>
    <col min="4113" max="4113" width="5.5703125" style="87" customWidth="1"/>
    <col min="4114" max="4114" width="11.42578125" style="87" customWidth="1"/>
    <col min="4115" max="4116" width="5.5703125" style="87" customWidth="1"/>
    <col min="4117" max="4168" width="1.7109375" style="87" customWidth="1"/>
    <col min="4169" max="4169" width="4.42578125" style="87" customWidth="1"/>
    <col min="4170" max="4170" width="5.140625" style="87" customWidth="1"/>
    <col min="4171" max="4314" width="27.28515625" style="87"/>
    <col min="4315" max="4315" width="18.7109375" style="87" bestFit="1" customWidth="1"/>
    <col min="4316" max="4316" width="14.85546875" style="87" customWidth="1"/>
    <col min="4317" max="4368" width="5.140625" style="87" customWidth="1"/>
    <col min="4369" max="4369" width="5.5703125" style="87" customWidth="1"/>
    <col min="4370" max="4370" width="11.42578125" style="87" customWidth="1"/>
    <col min="4371" max="4372" width="5.5703125" style="87" customWidth="1"/>
    <col min="4373" max="4424" width="1.7109375" style="87" customWidth="1"/>
    <col min="4425" max="4425" width="4.42578125" style="87" customWidth="1"/>
    <col min="4426" max="4426" width="5.140625" style="87" customWidth="1"/>
    <col min="4427" max="4570" width="27.28515625" style="87"/>
    <col min="4571" max="4571" width="18.7109375" style="87" bestFit="1" customWidth="1"/>
    <col min="4572" max="4572" width="14.85546875" style="87" customWidth="1"/>
    <col min="4573" max="4624" width="5.140625" style="87" customWidth="1"/>
    <col min="4625" max="4625" width="5.5703125" style="87" customWidth="1"/>
    <col min="4626" max="4626" width="11.42578125" style="87" customWidth="1"/>
    <col min="4627" max="4628" width="5.5703125" style="87" customWidth="1"/>
    <col min="4629" max="4680" width="1.7109375" style="87" customWidth="1"/>
    <col min="4681" max="4681" width="4.42578125" style="87" customWidth="1"/>
    <col min="4682" max="4682" width="5.140625" style="87" customWidth="1"/>
    <col min="4683" max="4826" width="27.28515625" style="87"/>
    <col min="4827" max="4827" width="18.7109375" style="87" bestFit="1" customWidth="1"/>
    <col min="4828" max="4828" width="14.85546875" style="87" customWidth="1"/>
    <col min="4829" max="4880" width="5.140625" style="87" customWidth="1"/>
    <col min="4881" max="4881" width="5.5703125" style="87" customWidth="1"/>
    <col min="4882" max="4882" width="11.42578125" style="87" customWidth="1"/>
    <col min="4883" max="4884" width="5.5703125" style="87" customWidth="1"/>
    <col min="4885" max="4936" width="1.7109375" style="87" customWidth="1"/>
    <col min="4937" max="4937" width="4.42578125" style="87" customWidth="1"/>
    <col min="4938" max="4938" width="5.140625" style="87" customWidth="1"/>
    <col min="4939" max="5082" width="27.28515625" style="87"/>
    <col min="5083" max="5083" width="18.7109375" style="87" bestFit="1" customWidth="1"/>
    <col min="5084" max="5084" width="14.85546875" style="87" customWidth="1"/>
    <col min="5085" max="5136" width="5.140625" style="87" customWidth="1"/>
    <col min="5137" max="5137" width="5.5703125" style="87" customWidth="1"/>
    <col min="5138" max="5138" width="11.42578125" style="87" customWidth="1"/>
    <col min="5139" max="5140" width="5.5703125" style="87" customWidth="1"/>
    <col min="5141" max="5192" width="1.7109375" style="87" customWidth="1"/>
    <col min="5193" max="5193" width="4.42578125" style="87" customWidth="1"/>
    <col min="5194" max="5194" width="5.140625" style="87" customWidth="1"/>
    <col min="5195" max="5338" width="27.28515625" style="87"/>
    <col min="5339" max="5339" width="18.7109375" style="87" bestFit="1" customWidth="1"/>
    <col min="5340" max="5340" width="14.85546875" style="87" customWidth="1"/>
    <col min="5341" max="5392" width="5.140625" style="87" customWidth="1"/>
    <col min="5393" max="5393" width="5.5703125" style="87" customWidth="1"/>
    <col min="5394" max="5394" width="11.42578125" style="87" customWidth="1"/>
    <col min="5395" max="5396" width="5.5703125" style="87" customWidth="1"/>
    <col min="5397" max="5448" width="1.7109375" style="87" customWidth="1"/>
    <col min="5449" max="5449" width="4.42578125" style="87" customWidth="1"/>
    <col min="5450" max="5450" width="5.140625" style="87" customWidth="1"/>
    <col min="5451" max="5594" width="27.28515625" style="87"/>
    <col min="5595" max="5595" width="18.7109375" style="87" bestFit="1" customWidth="1"/>
    <col min="5596" max="5596" width="14.85546875" style="87" customWidth="1"/>
    <col min="5597" max="5648" width="5.140625" style="87" customWidth="1"/>
    <col min="5649" max="5649" width="5.5703125" style="87" customWidth="1"/>
    <col min="5650" max="5650" width="11.42578125" style="87" customWidth="1"/>
    <col min="5651" max="5652" width="5.5703125" style="87" customWidth="1"/>
    <col min="5653" max="5704" width="1.7109375" style="87" customWidth="1"/>
    <col min="5705" max="5705" width="4.42578125" style="87" customWidth="1"/>
    <col min="5706" max="5706" width="5.140625" style="87" customWidth="1"/>
    <col min="5707" max="5850" width="27.28515625" style="87"/>
    <col min="5851" max="5851" width="18.7109375" style="87" bestFit="1" customWidth="1"/>
    <col min="5852" max="5852" width="14.85546875" style="87" customWidth="1"/>
    <col min="5853" max="5904" width="5.140625" style="87" customWidth="1"/>
    <col min="5905" max="5905" width="5.5703125" style="87" customWidth="1"/>
    <col min="5906" max="5906" width="11.42578125" style="87" customWidth="1"/>
    <col min="5907" max="5908" width="5.5703125" style="87" customWidth="1"/>
    <col min="5909" max="5960" width="1.7109375" style="87" customWidth="1"/>
    <col min="5961" max="5961" width="4.42578125" style="87" customWidth="1"/>
    <col min="5962" max="5962" width="5.140625" style="87" customWidth="1"/>
    <col min="5963" max="6106" width="27.28515625" style="87"/>
    <col min="6107" max="6107" width="18.7109375" style="87" bestFit="1" customWidth="1"/>
    <col min="6108" max="6108" width="14.85546875" style="87" customWidth="1"/>
    <col min="6109" max="6160" width="5.140625" style="87" customWidth="1"/>
    <col min="6161" max="6161" width="5.5703125" style="87" customWidth="1"/>
    <col min="6162" max="6162" width="11.42578125" style="87" customWidth="1"/>
    <col min="6163" max="6164" width="5.5703125" style="87" customWidth="1"/>
    <col min="6165" max="6216" width="1.7109375" style="87" customWidth="1"/>
    <col min="6217" max="6217" width="4.42578125" style="87" customWidth="1"/>
    <col min="6218" max="6218" width="5.140625" style="87" customWidth="1"/>
    <col min="6219" max="6362" width="27.28515625" style="87"/>
    <col min="6363" max="6363" width="18.7109375" style="87" bestFit="1" customWidth="1"/>
    <col min="6364" max="6364" width="14.85546875" style="87" customWidth="1"/>
    <col min="6365" max="6416" width="5.140625" style="87" customWidth="1"/>
    <col min="6417" max="6417" width="5.5703125" style="87" customWidth="1"/>
    <col min="6418" max="6418" width="11.42578125" style="87" customWidth="1"/>
    <col min="6419" max="6420" width="5.5703125" style="87" customWidth="1"/>
    <col min="6421" max="6472" width="1.7109375" style="87" customWidth="1"/>
    <col min="6473" max="6473" width="4.42578125" style="87" customWidth="1"/>
    <col min="6474" max="6474" width="5.140625" style="87" customWidth="1"/>
    <col min="6475" max="6618" width="27.28515625" style="87"/>
    <col min="6619" max="6619" width="18.7109375" style="87" bestFit="1" customWidth="1"/>
    <col min="6620" max="6620" width="14.85546875" style="87" customWidth="1"/>
    <col min="6621" max="6672" width="5.140625" style="87" customWidth="1"/>
    <col min="6673" max="6673" width="5.5703125" style="87" customWidth="1"/>
    <col min="6674" max="6674" width="11.42578125" style="87" customWidth="1"/>
    <col min="6675" max="6676" width="5.5703125" style="87" customWidth="1"/>
    <col min="6677" max="6728" width="1.7109375" style="87" customWidth="1"/>
    <col min="6729" max="6729" width="4.42578125" style="87" customWidth="1"/>
    <col min="6730" max="6730" width="5.140625" style="87" customWidth="1"/>
    <col min="6731" max="6874" width="27.28515625" style="87"/>
    <col min="6875" max="6875" width="18.7109375" style="87" bestFit="1" customWidth="1"/>
    <col min="6876" max="6876" width="14.85546875" style="87" customWidth="1"/>
    <col min="6877" max="6928" width="5.140625" style="87" customWidth="1"/>
    <col min="6929" max="6929" width="5.5703125" style="87" customWidth="1"/>
    <col min="6930" max="6930" width="11.42578125" style="87" customWidth="1"/>
    <col min="6931" max="6932" width="5.5703125" style="87" customWidth="1"/>
    <col min="6933" max="6984" width="1.7109375" style="87" customWidth="1"/>
    <col min="6985" max="6985" width="4.42578125" style="87" customWidth="1"/>
    <col min="6986" max="6986" width="5.140625" style="87" customWidth="1"/>
    <col min="6987" max="7130" width="27.28515625" style="87"/>
    <col min="7131" max="7131" width="18.7109375" style="87" bestFit="1" customWidth="1"/>
    <col min="7132" max="7132" width="14.85546875" style="87" customWidth="1"/>
    <col min="7133" max="7184" width="5.140625" style="87" customWidth="1"/>
    <col min="7185" max="7185" width="5.5703125" style="87" customWidth="1"/>
    <col min="7186" max="7186" width="11.42578125" style="87" customWidth="1"/>
    <col min="7187" max="7188" width="5.5703125" style="87" customWidth="1"/>
    <col min="7189" max="7240" width="1.7109375" style="87" customWidth="1"/>
    <col min="7241" max="7241" width="4.42578125" style="87" customWidth="1"/>
    <col min="7242" max="7242" width="5.140625" style="87" customWidth="1"/>
    <col min="7243" max="7386" width="27.28515625" style="87"/>
    <col min="7387" max="7387" width="18.7109375" style="87" bestFit="1" customWidth="1"/>
    <col min="7388" max="7388" width="14.85546875" style="87" customWidth="1"/>
    <col min="7389" max="7440" width="5.140625" style="87" customWidth="1"/>
    <col min="7441" max="7441" width="5.5703125" style="87" customWidth="1"/>
    <col min="7442" max="7442" width="11.42578125" style="87" customWidth="1"/>
    <col min="7443" max="7444" width="5.5703125" style="87" customWidth="1"/>
    <col min="7445" max="7496" width="1.7109375" style="87" customWidth="1"/>
    <col min="7497" max="7497" width="4.42578125" style="87" customWidth="1"/>
    <col min="7498" max="7498" width="5.140625" style="87" customWidth="1"/>
    <col min="7499" max="7642" width="27.28515625" style="87"/>
    <col min="7643" max="7643" width="18.7109375" style="87" bestFit="1" customWidth="1"/>
    <col min="7644" max="7644" width="14.85546875" style="87" customWidth="1"/>
    <col min="7645" max="7696" width="5.140625" style="87" customWidth="1"/>
    <col min="7697" max="7697" width="5.5703125" style="87" customWidth="1"/>
    <col min="7698" max="7698" width="11.42578125" style="87" customWidth="1"/>
    <col min="7699" max="7700" width="5.5703125" style="87" customWidth="1"/>
    <col min="7701" max="7752" width="1.7109375" style="87" customWidth="1"/>
    <col min="7753" max="7753" width="4.42578125" style="87" customWidth="1"/>
    <col min="7754" max="7754" width="5.140625" style="87" customWidth="1"/>
    <col min="7755" max="7898" width="27.28515625" style="87"/>
    <col min="7899" max="7899" width="18.7109375" style="87" bestFit="1" customWidth="1"/>
    <col min="7900" max="7900" width="14.85546875" style="87" customWidth="1"/>
    <col min="7901" max="7952" width="5.140625" style="87" customWidth="1"/>
    <col min="7953" max="7953" width="5.5703125" style="87" customWidth="1"/>
    <col min="7954" max="7954" width="11.42578125" style="87" customWidth="1"/>
    <col min="7955" max="7956" width="5.5703125" style="87" customWidth="1"/>
    <col min="7957" max="8008" width="1.7109375" style="87" customWidth="1"/>
    <col min="8009" max="8009" width="4.42578125" style="87" customWidth="1"/>
    <col min="8010" max="8010" width="5.140625" style="87" customWidth="1"/>
    <col min="8011" max="8154" width="27.28515625" style="87"/>
    <col min="8155" max="8155" width="18.7109375" style="87" bestFit="1" customWidth="1"/>
    <col min="8156" max="8156" width="14.85546875" style="87" customWidth="1"/>
    <col min="8157" max="8208" width="5.140625" style="87" customWidth="1"/>
    <col min="8209" max="8209" width="5.5703125" style="87" customWidth="1"/>
    <col min="8210" max="8210" width="11.42578125" style="87" customWidth="1"/>
    <col min="8211" max="8212" width="5.5703125" style="87" customWidth="1"/>
    <col min="8213" max="8264" width="1.7109375" style="87" customWidth="1"/>
    <col min="8265" max="8265" width="4.42578125" style="87" customWidth="1"/>
    <col min="8266" max="8266" width="5.140625" style="87" customWidth="1"/>
    <col min="8267" max="8410" width="27.28515625" style="87"/>
    <col min="8411" max="8411" width="18.7109375" style="87" bestFit="1" customWidth="1"/>
    <col min="8412" max="8412" width="14.85546875" style="87" customWidth="1"/>
    <col min="8413" max="8464" width="5.140625" style="87" customWidth="1"/>
    <col min="8465" max="8465" width="5.5703125" style="87" customWidth="1"/>
    <col min="8466" max="8466" width="11.42578125" style="87" customWidth="1"/>
    <col min="8467" max="8468" width="5.5703125" style="87" customWidth="1"/>
    <col min="8469" max="8520" width="1.7109375" style="87" customWidth="1"/>
    <col min="8521" max="8521" width="4.42578125" style="87" customWidth="1"/>
    <col min="8522" max="8522" width="5.140625" style="87" customWidth="1"/>
    <col min="8523" max="8666" width="27.28515625" style="87"/>
    <col min="8667" max="8667" width="18.7109375" style="87" bestFit="1" customWidth="1"/>
    <col min="8668" max="8668" width="14.85546875" style="87" customWidth="1"/>
    <col min="8669" max="8720" width="5.140625" style="87" customWidth="1"/>
    <col min="8721" max="8721" width="5.5703125" style="87" customWidth="1"/>
    <col min="8722" max="8722" width="11.42578125" style="87" customWidth="1"/>
    <col min="8723" max="8724" width="5.5703125" style="87" customWidth="1"/>
    <col min="8725" max="8776" width="1.7109375" style="87" customWidth="1"/>
    <col min="8777" max="8777" width="4.42578125" style="87" customWidth="1"/>
    <col min="8778" max="8778" width="5.140625" style="87" customWidth="1"/>
    <col min="8779" max="8922" width="27.28515625" style="87"/>
    <col min="8923" max="8923" width="18.7109375" style="87" bestFit="1" customWidth="1"/>
    <col min="8924" max="8924" width="14.85546875" style="87" customWidth="1"/>
    <col min="8925" max="8976" width="5.140625" style="87" customWidth="1"/>
    <col min="8977" max="8977" width="5.5703125" style="87" customWidth="1"/>
    <col min="8978" max="8978" width="11.42578125" style="87" customWidth="1"/>
    <col min="8979" max="8980" width="5.5703125" style="87" customWidth="1"/>
    <col min="8981" max="9032" width="1.7109375" style="87" customWidth="1"/>
    <col min="9033" max="9033" width="4.42578125" style="87" customWidth="1"/>
    <col min="9034" max="9034" width="5.140625" style="87" customWidth="1"/>
    <col min="9035" max="9178" width="27.28515625" style="87"/>
    <col min="9179" max="9179" width="18.7109375" style="87" bestFit="1" customWidth="1"/>
    <col min="9180" max="9180" width="14.85546875" style="87" customWidth="1"/>
    <col min="9181" max="9232" width="5.140625" style="87" customWidth="1"/>
    <col min="9233" max="9233" width="5.5703125" style="87" customWidth="1"/>
    <col min="9234" max="9234" width="11.42578125" style="87" customWidth="1"/>
    <col min="9235" max="9236" width="5.5703125" style="87" customWidth="1"/>
    <col min="9237" max="9288" width="1.7109375" style="87" customWidth="1"/>
    <col min="9289" max="9289" width="4.42578125" style="87" customWidth="1"/>
    <col min="9290" max="9290" width="5.140625" style="87" customWidth="1"/>
    <col min="9291" max="9434" width="27.28515625" style="87"/>
    <col min="9435" max="9435" width="18.7109375" style="87" bestFit="1" customWidth="1"/>
    <col min="9436" max="9436" width="14.85546875" style="87" customWidth="1"/>
    <col min="9437" max="9488" width="5.140625" style="87" customWidth="1"/>
    <col min="9489" max="9489" width="5.5703125" style="87" customWidth="1"/>
    <col min="9490" max="9490" width="11.42578125" style="87" customWidth="1"/>
    <col min="9491" max="9492" width="5.5703125" style="87" customWidth="1"/>
    <col min="9493" max="9544" width="1.7109375" style="87" customWidth="1"/>
    <col min="9545" max="9545" width="4.42578125" style="87" customWidth="1"/>
    <col min="9546" max="9546" width="5.140625" style="87" customWidth="1"/>
    <col min="9547" max="9690" width="27.28515625" style="87"/>
    <col min="9691" max="9691" width="18.7109375" style="87" bestFit="1" customWidth="1"/>
    <col min="9692" max="9692" width="14.85546875" style="87" customWidth="1"/>
    <col min="9693" max="9744" width="5.140625" style="87" customWidth="1"/>
    <col min="9745" max="9745" width="5.5703125" style="87" customWidth="1"/>
    <col min="9746" max="9746" width="11.42578125" style="87" customWidth="1"/>
    <col min="9747" max="9748" width="5.5703125" style="87" customWidth="1"/>
    <col min="9749" max="9800" width="1.7109375" style="87" customWidth="1"/>
    <col min="9801" max="9801" width="4.42578125" style="87" customWidth="1"/>
    <col min="9802" max="9802" width="5.140625" style="87" customWidth="1"/>
    <col min="9803" max="9946" width="27.28515625" style="87"/>
    <col min="9947" max="9947" width="18.7109375" style="87" bestFit="1" customWidth="1"/>
    <col min="9948" max="9948" width="14.85546875" style="87" customWidth="1"/>
    <col min="9949" max="10000" width="5.140625" style="87" customWidth="1"/>
    <col min="10001" max="10001" width="5.5703125" style="87" customWidth="1"/>
    <col min="10002" max="10002" width="11.42578125" style="87" customWidth="1"/>
    <col min="10003" max="10004" width="5.5703125" style="87" customWidth="1"/>
    <col min="10005" max="10056" width="1.7109375" style="87" customWidth="1"/>
    <col min="10057" max="10057" width="4.42578125" style="87" customWidth="1"/>
    <col min="10058" max="10058" width="5.140625" style="87" customWidth="1"/>
    <col min="10059" max="10202" width="27.28515625" style="87"/>
    <col min="10203" max="10203" width="18.7109375" style="87" bestFit="1" customWidth="1"/>
    <col min="10204" max="10204" width="14.85546875" style="87" customWidth="1"/>
    <col min="10205" max="10256" width="5.140625" style="87" customWidth="1"/>
    <col min="10257" max="10257" width="5.5703125" style="87" customWidth="1"/>
    <col min="10258" max="10258" width="11.42578125" style="87" customWidth="1"/>
    <col min="10259" max="10260" width="5.5703125" style="87" customWidth="1"/>
    <col min="10261" max="10312" width="1.7109375" style="87" customWidth="1"/>
    <col min="10313" max="10313" width="4.42578125" style="87" customWidth="1"/>
    <col min="10314" max="10314" width="5.140625" style="87" customWidth="1"/>
    <col min="10315" max="10458" width="27.28515625" style="87"/>
    <col min="10459" max="10459" width="18.7109375" style="87" bestFit="1" customWidth="1"/>
    <col min="10460" max="10460" width="14.85546875" style="87" customWidth="1"/>
    <col min="10461" max="10512" width="5.140625" style="87" customWidth="1"/>
    <col min="10513" max="10513" width="5.5703125" style="87" customWidth="1"/>
    <col min="10514" max="10514" width="11.42578125" style="87" customWidth="1"/>
    <col min="10515" max="10516" width="5.5703125" style="87" customWidth="1"/>
    <col min="10517" max="10568" width="1.7109375" style="87" customWidth="1"/>
    <col min="10569" max="10569" width="4.42578125" style="87" customWidth="1"/>
    <col min="10570" max="10570" width="5.140625" style="87" customWidth="1"/>
    <col min="10571" max="10714" width="27.28515625" style="87"/>
    <col min="10715" max="10715" width="18.7109375" style="87" bestFit="1" customWidth="1"/>
    <col min="10716" max="10716" width="14.85546875" style="87" customWidth="1"/>
    <col min="10717" max="10768" width="5.140625" style="87" customWidth="1"/>
    <col min="10769" max="10769" width="5.5703125" style="87" customWidth="1"/>
    <col min="10770" max="10770" width="11.42578125" style="87" customWidth="1"/>
    <col min="10771" max="10772" width="5.5703125" style="87" customWidth="1"/>
    <col min="10773" max="10824" width="1.7109375" style="87" customWidth="1"/>
    <col min="10825" max="10825" width="4.42578125" style="87" customWidth="1"/>
    <col min="10826" max="10826" width="5.140625" style="87" customWidth="1"/>
    <col min="10827" max="10970" width="27.28515625" style="87"/>
    <col min="10971" max="10971" width="18.7109375" style="87" bestFit="1" customWidth="1"/>
    <col min="10972" max="10972" width="14.85546875" style="87" customWidth="1"/>
    <col min="10973" max="11024" width="5.140625" style="87" customWidth="1"/>
    <col min="11025" max="11025" width="5.5703125" style="87" customWidth="1"/>
    <col min="11026" max="11026" width="11.42578125" style="87" customWidth="1"/>
    <col min="11027" max="11028" width="5.5703125" style="87" customWidth="1"/>
    <col min="11029" max="11080" width="1.7109375" style="87" customWidth="1"/>
    <col min="11081" max="11081" width="4.42578125" style="87" customWidth="1"/>
    <col min="11082" max="11082" width="5.140625" style="87" customWidth="1"/>
    <col min="11083" max="11226" width="27.28515625" style="87"/>
    <col min="11227" max="11227" width="18.7109375" style="87" bestFit="1" customWidth="1"/>
    <col min="11228" max="11228" width="14.85546875" style="87" customWidth="1"/>
    <col min="11229" max="11280" width="5.140625" style="87" customWidth="1"/>
    <col min="11281" max="11281" width="5.5703125" style="87" customWidth="1"/>
    <col min="11282" max="11282" width="11.42578125" style="87" customWidth="1"/>
    <col min="11283" max="11284" width="5.5703125" style="87" customWidth="1"/>
    <col min="11285" max="11336" width="1.7109375" style="87" customWidth="1"/>
    <col min="11337" max="11337" width="4.42578125" style="87" customWidth="1"/>
    <col min="11338" max="11338" width="5.140625" style="87" customWidth="1"/>
    <col min="11339" max="11482" width="27.28515625" style="87"/>
    <col min="11483" max="11483" width="18.7109375" style="87" bestFit="1" customWidth="1"/>
    <col min="11484" max="11484" width="14.85546875" style="87" customWidth="1"/>
    <col min="11485" max="11536" width="5.140625" style="87" customWidth="1"/>
    <col min="11537" max="11537" width="5.5703125" style="87" customWidth="1"/>
    <col min="11538" max="11538" width="11.42578125" style="87" customWidth="1"/>
    <col min="11539" max="11540" width="5.5703125" style="87" customWidth="1"/>
    <col min="11541" max="11592" width="1.7109375" style="87" customWidth="1"/>
    <col min="11593" max="11593" width="4.42578125" style="87" customWidth="1"/>
    <col min="11594" max="11594" width="5.140625" style="87" customWidth="1"/>
    <col min="11595" max="11738" width="27.28515625" style="87"/>
    <col min="11739" max="11739" width="18.7109375" style="87" bestFit="1" customWidth="1"/>
    <col min="11740" max="11740" width="14.85546875" style="87" customWidth="1"/>
    <col min="11741" max="11792" width="5.140625" style="87" customWidth="1"/>
    <col min="11793" max="11793" width="5.5703125" style="87" customWidth="1"/>
    <col min="11794" max="11794" width="11.42578125" style="87" customWidth="1"/>
    <col min="11795" max="11796" width="5.5703125" style="87" customWidth="1"/>
    <col min="11797" max="11848" width="1.7109375" style="87" customWidth="1"/>
    <col min="11849" max="11849" width="4.42578125" style="87" customWidth="1"/>
    <col min="11850" max="11850" width="5.140625" style="87" customWidth="1"/>
    <col min="11851" max="11994" width="27.28515625" style="87"/>
    <col min="11995" max="11995" width="18.7109375" style="87" bestFit="1" customWidth="1"/>
    <col min="11996" max="11996" width="14.85546875" style="87" customWidth="1"/>
    <col min="11997" max="12048" width="5.140625" style="87" customWidth="1"/>
    <col min="12049" max="12049" width="5.5703125" style="87" customWidth="1"/>
    <col min="12050" max="12050" width="11.42578125" style="87" customWidth="1"/>
    <col min="12051" max="12052" width="5.5703125" style="87" customWidth="1"/>
    <col min="12053" max="12104" width="1.7109375" style="87" customWidth="1"/>
    <col min="12105" max="12105" width="4.42578125" style="87" customWidth="1"/>
    <col min="12106" max="12106" width="5.140625" style="87" customWidth="1"/>
    <col min="12107" max="12250" width="27.28515625" style="87"/>
    <col min="12251" max="12251" width="18.7109375" style="87" bestFit="1" customWidth="1"/>
    <col min="12252" max="12252" width="14.85546875" style="87" customWidth="1"/>
    <col min="12253" max="12304" width="5.140625" style="87" customWidth="1"/>
    <col min="12305" max="12305" width="5.5703125" style="87" customWidth="1"/>
    <col min="12306" max="12306" width="11.42578125" style="87" customWidth="1"/>
    <col min="12307" max="12308" width="5.5703125" style="87" customWidth="1"/>
    <col min="12309" max="12360" width="1.7109375" style="87" customWidth="1"/>
    <col min="12361" max="12361" width="4.42578125" style="87" customWidth="1"/>
    <col min="12362" max="12362" width="5.140625" style="87" customWidth="1"/>
    <col min="12363" max="12506" width="27.28515625" style="87"/>
    <col min="12507" max="12507" width="18.7109375" style="87" bestFit="1" customWidth="1"/>
    <col min="12508" max="12508" width="14.85546875" style="87" customWidth="1"/>
    <col min="12509" max="12560" width="5.140625" style="87" customWidth="1"/>
    <col min="12561" max="12561" width="5.5703125" style="87" customWidth="1"/>
    <col min="12562" max="12562" width="11.42578125" style="87" customWidth="1"/>
    <col min="12563" max="12564" width="5.5703125" style="87" customWidth="1"/>
    <col min="12565" max="12616" width="1.7109375" style="87" customWidth="1"/>
    <col min="12617" max="12617" width="4.42578125" style="87" customWidth="1"/>
    <col min="12618" max="12618" width="5.140625" style="87" customWidth="1"/>
    <col min="12619" max="12762" width="27.28515625" style="87"/>
    <col min="12763" max="12763" width="18.7109375" style="87" bestFit="1" customWidth="1"/>
    <col min="12764" max="12764" width="14.85546875" style="87" customWidth="1"/>
    <col min="12765" max="12816" width="5.140625" style="87" customWidth="1"/>
    <col min="12817" max="12817" width="5.5703125" style="87" customWidth="1"/>
    <col min="12818" max="12818" width="11.42578125" style="87" customWidth="1"/>
    <col min="12819" max="12820" width="5.5703125" style="87" customWidth="1"/>
    <col min="12821" max="12872" width="1.7109375" style="87" customWidth="1"/>
    <col min="12873" max="12873" width="4.42578125" style="87" customWidth="1"/>
    <col min="12874" max="12874" width="5.140625" style="87" customWidth="1"/>
    <col min="12875" max="13018" width="27.28515625" style="87"/>
    <col min="13019" max="13019" width="18.7109375" style="87" bestFit="1" customWidth="1"/>
    <col min="13020" max="13020" width="14.85546875" style="87" customWidth="1"/>
    <col min="13021" max="13072" width="5.140625" style="87" customWidth="1"/>
    <col min="13073" max="13073" width="5.5703125" style="87" customWidth="1"/>
    <col min="13074" max="13074" width="11.42578125" style="87" customWidth="1"/>
    <col min="13075" max="13076" width="5.5703125" style="87" customWidth="1"/>
    <col min="13077" max="13128" width="1.7109375" style="87" customWidth="1"/>
    <col min="13129" max="13129" width="4.42578125" style="87" customWidth="1"/>
    <col min="13130" max="13130" width="5.140625" style="87" customWidth="1"/>
    <col min="13131" max="13274" width="27.28515625" style="87"/>
    <col min="13275" max="13275" width="18.7109375" style="87" bestFit="1" customWidth="1"/>
    <col min="13276" max="13276" width="14.85546875" style="87" customWidth="1"/>
    <col min="13277" max="13328" width="5.140625" style="87" customWidth="1"/>
    <col min="13329" max="13329" width="5.5703125" style="87" customWidth="1"/>
    <col min="13330" max="13330" width="11.42578125" style="87" customWidth="1"/>
    <col min="13331" max="13332" width="5.5703125" style="87" customWidth="1"/>
    <col min="13333" max="13384" width="1.7109375" style="87" customWidth="1"/>
    <col min="13385" max="13385" width="4.42578125" style="87" customWidth="1"/>
    <col min="13386" max="13386" width="5.140625" style="87" customWidth="1"/>
    <col min="13387" max="13530" width="27.28515625" style="87"/>
    <col min="13531" max="13531" width="18.7109375" style="87" bestFit="1" customWidth="1"/>
    <col min="13532" max="13532" width="14.85546875" style="87" customWidth="1"/>
    <col min="13533" max="13584" width="5.140625" style="87" customWidth="1"/>
    <col min="13585" max="13585" width="5.5703125" style="87" customWidth="1"/>
    <col min="13586" max="13586" width="11.42578125" style="87" customWidth="1"/>
    <col min="13587" max="13588" width="5.5703125" style="87" customWidth="1"/>
    <col min="13589" max="13640" width="1.7109375" style="87" customWidth="1"/>
    <col min="13641" max="13641" width="4.42578125" style="87" customWidth="1"/>
    <col min="13642" max="13642" width="5.140625" style="87" customWidth="1"/>
    <col min="13643" max="13786" width="27.28515625" style="87"/>
    <col min="13787" max="13787" width="18.7109375" style="87" bestFit="1" customWidth="1"/>
    <col min="13788" max="13788" width="14.85546875" style="87" customWidth="1"/>
    <col min="13789" max="13840" width="5.140625" style="87" customWidth="1"/>
    <col min="13841" max="13841" width="5.5703125" style="87" customWidth="1"/>
    <col min="13842" max="13842" width="11.42578125" style="87" customWidth="1"/>
    <col min="13843" max="13844" width="5.5703125" style="87" customWidth="1"/>
    <col min="13845" max="13896" width="1.7109375" style="87" customWidth="1"/>
    <col min="13897" max="13897" width="4.42578125" style="87" customWidth="1"/>
    <col min="13898" max="13898" width="5.140625" style="87" customWidth="1"/>
    <col min="13899" max="14042" width="27.28515625" style="87"/>
    <col min="14043" max="14043" width="18.7109375" style="87" bestFit="1" customWidth="1"/>
    <col min="14044" max="14044" width="14.85546875" style="87" customWidth="1"/>
    <col min="14045" max="14096" width="5.140625" style="87" customWidth="1"/>
    <col min="14097" max="14097" width="5.5703125" style="87" customWidth="1"/>
    <col min="14098" max="14098" width="11.42578125" style="87" customWidth="1"/>
    <col min="14099" max="14100" width="5.5703125" style="87" customWidth="1"/>
    <col min="14101" max="14152" width="1.7109375" style="87" customWidth="1"/>
    <col min="14153" max="14153" width="4.42578125" style="87" customWidth="1"/>
    <col min="14154" max="14154" width="5.140625" style="87" customWidth="1"/>
    <col min="14155" max="14298" width="27.28515625" style="87"/>
    <col min="14299" max="14299" width="18.7109375" style="87" bestFit="1" customWidth="1"/>
    <col min="14300" max="14300" width="14.85546875" style="87" customWidth="1"/>
    <col min="14301" max="14352" width="5.140625" style="87" customWidth="1"/>
    <col min="14353" max="14353" width="5.5703125" style="87" customWidth="1"/>
    <col min="14354" max="14354" width="11.42578125" style="87" customWidth="1"/>
    <col min="14355" max="14356" width="5.5703125" style="87" customWidth="1"/>
    <col min="14357" max="14408" width="1.7109375" style="87" customWidth="1"/>
    <col min="14409" max="14409" width="4.42578125" style="87" customWidth="1"/>
    <col min="14410" max="14410" width="5.140625" style="87" customWidth="1"/>
    <col min="14411" max="14554" width="27.28515625" style="87"/>
    <col min="14555" max="14555" width="18.7109375" style="87" bestFit="1" customWidth="1"/>
    <col min="14556" max="14556" width="14.85546875" style="87" customWidth="1"/>
    <col min="14557" max="14608" width="5.140625" style="87" customWidth="1"/>
    <col min="14609" max="14609" width="5.5703125" style="87" customWidth="1"/>
    <col min="14610" max="14610" width="11.42578125" style="87" customWidth="1"/>
    <col min="14611" max="14612" width="5.5703125" style="87" customWidth="1"/>
    <col min="14613" max="14664" width="1.7109375" style="87" customWidth="1"/>
    <col min="14665" max="14665" width="4.42578125" style="87" customWidth="1"/>
    <col min="14666" max="14666" width="5.140625" style="87" customWidth="1"/>
    <col min="14667" max="14810" width="27.28515625" style="87"/>
    <col min="14811" max="14811" width="18.7109375" style="87" bestFit="1" customWidth="1"/>
    <col min="14812" max="14812" width="14.85546875" style="87" customWidth="1"/>
    <col min="14813" max="14864" width="5.140625" style="87" customWidth="1"/>
    <col min="14865" max="14865" width="5.5703125" style="87" customWidth="1"/>
    <col min="14866" max="14866" width="11.42578125" style="87" customWidth="1"/>
    <col min="14867" max="14868" width="5.5703125" style="87" customWidth="1"/>
    <col min="14869" max="14920" width="1.7109375" style="87" customWidth="1"/>
    <col min="14921" max="14921" width="4.42578125" style="87" customWidth="1"/>
    <col min="14922" max="14922" width="5.140625" style="87" customWidth="1"/>
    <col min="14923" max="15066" width="27.28515625" style="87"/>
    <col min="15067" max="15067" width="18.7109375" style="87" bestFit="1" customWidth="1"/>
    <col min="15068" max="15068" width="14.85546875" style="87" customWidth="1"/>
    <col min="15069" max="15120" width="5.140625" style="87" customWidth="1"/>
    <col min="15121" max="15121" width="5.5703125" style="87" customWidth="1"/>
    <col min="15122" max="15122" width="11.42578125" style="87" customWidth="1"/>
    <col min="15123" max="15124" width="5.5703125" style="87" customWidth="1"/>
    <col min="15125" max="15176" width="1.7109375" style="87" customWidth="1"/>
    <col min="15177" max="15177" width="4.42578125" style="87" customWidth="1"/>
    <col min="15178" max="15178" width="5.140625" style="87" customWidth="1"/>
    <col min="15179" max="15322" width="27.28515625" style="87"/>
    <col min="15323" max="15323" width="18.7109375" style="87" bestFit="1" customWidth="1"/>
    <col min="15324" max="15324" width="14.85546875" style="87" customWidth="1"/>
    <col min="15325" max="15376" width="5.140625" style="87" customWidth="1"/>
    <col min="15377" max="15377" width="5.5703125" style="87" customWidth="1"/>
    <col min="15378" max="15378" width="11.42578125" style="87" customWidth="1"/>
    <col min="15379" max="15380" width="5.5703125" style="87" customWidth="1"/>
    <col min="15381" max="15432" width="1.7109375" style="87" customWidth="1"/>
    <col min="15433" max="15433" width="4.42578125" style="87" customWidth="1"/>
    <col min="15434" max="15434" width="5.140625" style="87" customWidth="1"/>
    <col min="15435" max="15578" width="27.28515625" style="87"/>
    <col min="15579" max="15579" width="18.7109375" style="87" bestFit="1" customWidth="1"/>
    <col min="15580" max="15580" width="14.85546875" style="87" customWidth="1"/>
    <col min="15581" max="15632" width="5.140625" style="87" customWidth="1"/>
    <col min="15633" max="15633" width="5.5703125" style="87" customWidth="1"/>
    <col min="15634" max="15634" width="11.42578125" style="87" customWidth="1"/>
    <col min="15635" max="15636" width="5.5703125" style="87" customWidth="1"/>
    <col min="15637" max="15688" width="1.7109375" style="87" customWidth="1"/>
    <col min="15689" max="15689" width="4.42578125" style="87" customWidth="1"/>
    <col min="15690" max="15690" width="5.140625" style="87" customWidth="1"/>
    <col min="15691" max="15834" width="27.28515625" style="87"/>
    <col min="15835" max="15835" width="18.7109375" style="87" bestFit="1" customWidth="1"/>
    <col min="15836" max="15836" width="14.85546875" style="87" customWidth="1"/>
    <col min="15837" max="15888" width="5.140625" style="87" customWidth="1"/>
    <col min="15889" max="15889" width="5.5703125" style="87" customWidth="1"/>
    <col min="15890" max="15890" width="11.42578125" style="87" customWidth="1"/>
    <col min="15891" max="15892" width="5.5703125" style="87" customWidth="1"/>
    <col min="15893" max="15944" width="1.7109375" style="87" customWidth="1"/>
    <col min="15945" max="15945" width="4.42578125" style="87" customWidth="1"/>
    <col min="15946" max="15946" width="5.140625" style="87" customWidth="1"/>
    <col min="15947" max="16090" width="27.28515625" style="87"/>
    <col min="16091" max="16091" width="18.7109375" style="87" bestFit="1" customWidth="1"/>
    <col min="16092" max="16092" width="14.85546875" style="87" customWidth="1"/>
    <col min="16093" max="16144" width="5.140625" style="87" customWidth="1"/>
    <col min="16145" max="16145" width="5.5703125" style="87" customWidth="1"/>
    <col min="16146" max="16146" width="11.42578125" style="87" customWidth="1"/>
    <col min="16147" max="16148" width="5.5703125" style="87" customWidth="1"/>
    <col min="16149" max="16200" width="1.7109375" style="87" customWidth="1"/>
    <col min="16201" max="16201" width="4.42578125" style="87" customWidth="1"/>
    <col min="16202" max="16202" width="5.140625" style="87" customWidth="1"/>
    <col min="16203" max="16384" width="27.28515625" style="87"/>
  </cols>
  <sheetData>
    <row r="1" spans="1:74">
      <c r="B1" s="84">
        <v>2020</v>
      </c>
      <c r="C1" s="128"/>
      <c r="D1" s="130"/>
      <c r="E1" s="130"/>
      <c r="F1" s="130"/>
      <c r="G1" s="147" t="s">
        <v>32</v>
      </c>
      <c r="H1" s="147"/>
      <c r="I1" s="147"/>
      <c r="J1" s="147"/>
      <c r="K1" s="130"/>
      <c r="L1" s="130"/>
      <c r="M1" s="130"/>
      <c r="N1" s="130"/>
      <c r="O1" s="130"/>
      <c r="P1" s="127"/>
      <c r="S1" s="85"/>
      <c r="T1" s="85"/>
      <c r="U1" s="86"/>
      <c r="BV1" s="86"/>
    </row>
    <row r="2" spans="1:74" s="115" customFormat="1" ht="15.75">
      <c r="A2" s="112"/>
      <c r="B2" s="112"/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2"/>
      <c r="Q2" s="114"/>
      <c r="R2" s="119"/>
      <c r="S2" s="112"/>
      <c r="T2" s="112"/>
    </row>
    <row r="3" spans="1:74" s="92" customFormat="1" ht="18" customHeight="1">
      <c r="A3" s="90"/>
      <c r="B3" s="29"/>
      <c r="C3" s="29"/>
      <c r="D3" s="89" t="s">
        <v>23</v>
      </c>
      <c r="E3" s="89" t="s">
        <v>24</v>
      </c>
      <c r="F3" s="89" t="s">
        <v>25</v>
      </c>
      <c r="G3" s="89" t="s">
        <v>31</v>
      </c>
      <c r="H3" s="89" t="s">
        <v>26</v>
      </c>
      <c r="I3" s="89" t="s">
        <v>27</v>
      </c>
      <c r="J3" s="89" t="s">
        <v>28</v>
      </c>
      <c r="K3" s="89" t="s">
        <v>30</v>
      </c>
      <c r="L3" s="89" t="s">
        <v>34</v>
      </c>
      <c r="M3" s="89" t="s">
        <v>29</v>
      </c>
      <c r="N3" s="89" t="s">
        <v>35</v>
      </c>
      <c r="O3" s="89" t="s">
        <v>36</v>
      </c>
      <c r="P3" s="129" t="s">
        <v>32</v>
      </c>
      <c r="Q3" s="90"/>
      <c r="R3" s="120"/>
      <c r="S3" s="90"/>
      <c r="T3" s="90"/>
      <c r="U3" s="91"/>
      <c r="BV3" s="91"/>
    </row>
    <row r="4" spans="1:74">
      <c r="D4" s="148" t="s">
        <v>33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  <c r="U4" s="86"/>
      <c r="BV4" s="86"/>
    </row>
    <row r="5" spans="1:74" s="98" customFormat="1" ht="20.25">
      <c r="A5" s="111">
        <v>1</v>
      </c>
      <c r="B5" s="93" t="str">
        <f>[1]Participation!B8</f>
        <v>Berna</v>
      </c>
      <c r="C5" s="93" t="str">
        <f>[1]Participation!C8</f>
        <v>Charly</v>
      </c>
      <c r="D5" s="94">
        <v>42</v>
      </c>
      <c r="E5" s="94"/>
      <c r="F5" s="94"/>
      <c r="G5" s="95"/>
      <c r="H5" s="94"/>
      <c r="I5" s="95">
        <v>5</v>
      </c>
      <c r="J5" s="95">
        <v>7</v>
      </c>
      <c r="K5" s="95">
        <v>12</v>
      </c>
      <c r="L5" s="95">
        <v>12</v>
      </c>
      <c r="M5" s="95">
        <v>11</v>
      </c>
      <c r="N5" s="95"/>
      <c r="O5" s="95"/>
      <c r="P5" s="133">
        <v>2</v>
      </c>
      <c r="Q5" s="131">
        <f t="shared" ref="Q5:Q30" si="0">SUM(D5:O5)</f>
        <v>89</v>
      </c>
      <c r="R5" s="121"/>
      <c r="S5" s="96"/>
      <c r="T5" s="96"/>
      <c r="U5" s="100"/>
      <c r="V5" s="97"/>
      <c r="W5" s="100"/>
      <c r="X5" s="97"/>
      <c r="Y5" s="97"/>
      <c r="Z5" s="100"/>
      <c r="AA5" s="97"/>
      <c r="AB5" s="97"/>
      <c r="AC5" s="97"/>
      <c r="AD5" s="97"/>
      <c r="AE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</row>
    <row r="6" spans="1:74" s="98" customFormat="1" ht="20.25">
      <c r="A6" s="111">
        <v>2</v>
      </c>
      <c r="B6" s="93" t="str">
        <f>[1]Participation!B20</f>
        <v>Klaus</v>
      </c>
      <c r="C6" s="93" t="str">
        <f>[1]Participation!C20</f>
        <v>Christian</v>
      </c>
      <c r="D6" s="94">
        <v>29</v>
      </c>
      <c r="E6" s="94"/>
      <c r="F6" s="94"/>
      <c r="G6" s="95"/>
      <c r="H6" s="94"/>
      <c r="I6" s="95">
        <v>5</v>
      </c>
      <c r="J6" s="95">
        <v>11</v>
      </c>
      <c r="K6" s="95">
        <v>9</v>
      </c>
      <c r="L6" s="95">
        <v>8</v>
      </c>
      <c r="M6" s="95">
        <v>7</v>
      </c>
      <c r="N6" s="95"/>
      <c r="O6" s="95"/>
      <c r="P6" s="138">
        <v>1</v>
      </c>
      <c r="Q6" s="131">
        <f t="shared" si="0"/>
        <v>69</v>
      </c>
      <c r="R6" s="121"/>
      <c r="S6" s="96"/>
      <c r="T6" s="96"/>
      <c r="U6" s="100"/>
      <c r="V6" s="97"/>
      <c r="W6" s="100"/>
      <c r="X6" s="97"/>
      <c r="Y6" s="97"/>
      <c r="Z6" s="100"/>
      <c r="AA6" s="97"/>
      <c r="AB6" s="97"/>
      <c r="AC6" s="97"/>
      <c r="AD6" s="97"/>
      <c r="AE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</row>
    <row r="7" spans="1:74" s="98" customFormat="1" ht="20.25">
      <c r="A7" s="111">
        <v>3</v>
      </c>
      <c r="B7" s="93" t="str">
        <f>[1]Participation!B22</f>
        <v>Maillard</v>
      </c>
      <c r="C7" s="93" t="str">
        <f>[1]Participation!C22</f>
        <v>André</v>
      </c>
      <c r="D7" s="95">
        <v>29</v>
      </c>
      <c r="E7" s="95"/>
      <c r="F7" s="95"/>
      <c r="G7" s="95"/>
      <c r="H7" s="95"/>
      <c r="I7" s="95">
        <v>6</v>
      </c>
      <c r="J7" s="95">
        <v>8</v>
      </c>
      <c r="K7" s="95">
        <v>9</v>
      </c>
      <c r="L7" s="95">
        <v>8</v>
      </c>
      <c r="M7" s="95">
        <v>5</v>
      </c>
      <c r="N7" s="95"/>
      <c r="O7" s="95"/>
      <c r="P7" s="137">
        <v>1</v>
      </c>
      <c r="Q7" s="131">
        <f t="shared" si="0"/>
        <v>65</v>
      </c>
      <c r="R7" s="121"/>
      <c r="S7" s="96"/>
      <c r="T7" s="96"/>
      <c r="U7" s="100"/>
      <c r="V7" s="97"/>
      <c r="W7" s="100"/>
      <c r="X7" s="97"/>
      <c r="Y7" s="97"/>
      <c r="Z7" s="100"/>
      <c r="AA7" s="97"/>
      <c r="AB7" s="97"/>
      <c r="AC7" s="97"/>
      <c r="AD7" s="97"/>
      <c r="AE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</row>
    <row r="8" spans="1:74" s="98" customFormat="1" ht="20.25">
      <c r="A8" s="111">
        <v>4</v>
      </c>
      <c r="B8" s="93" t="str">
        <f>[1]Participation!B29</f>
        <v>Reber</v>
      </c>
      <c r="C8" s="93" t="str">
        <f>[1]Participation!C29</f>
        <v>Kito</v>
      </c>
      <c r="D8" s="94">
        <v>33</v>
      </c>
      <c r="E8" s="94"/>
      <c r="F8" s="94"/>
      <c r="G8" s="95"/>
      <c r="H8" s="94"/>
      <c r="I8" s="95"/>
      <c r="J8" s="95">
        <v>10</v>
      </c>
      <c r="K8" s="95">
        <v>4</v>
      </c>
      <c r="L8" s="95">
        <v>9</v>
      </c>
      <c r="M8" s="95">
        <v>9</v>
      </c>
      <c r="N8" s="95"/>
      <c r="O8" s="95"/>
      <c r="P8" s="135">
        <v>2</v>
      </c>
      <c r="Q8" s="131">
        <f t="shared" si="0"/>
        <v>65</v>
      </c>
      <c r="R8" s="121"/>
      <c r="S8" s="96"/>
      <c r="T8" s="96"/>
      <c r="U8" s="100"/>
      <c r="V8" s="97"/>
      <c r="W8" s="100"/>
      <c r="X8" s="97"/>
      <c r="Y8" s="97"/>
      <c r="Z8" s="100"/>
      <c r="AA8" s="97"/>
      <c r="AB8" s="97"/>
      <c r="AC8" s="97"/>
      <c r="AD8" s="97"/>
      <c r="AE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</row>
    <row r="9" spans="1:74" s="98" customFormat="1" ht="20.25">
      <c r="A9" s="111">
        <v>5</v>
      </c>
      <c r="B9" s="93" t="str">
        <f>[1]Participation!B7</f>
        <v>Béchir</v>
      </c>
      <c r="C9" s="93" t="str">
        <f>[1]Participation!C7</f>
        <v xml:space="preserve">Claude </v>
      </c>
      <c r="D9" s="94">
        <v>25</v>
      </c>
      <c r="E9" s="94"/>
      <c r="F9" s="94"/>
      <c r="G9" s="95"/>
      <c r="H9" s="94"/>
      <c r="I9" s="95">
        <v>4</v>
      </c>
      <c r="J9" s="95">
        <v>9</v>
      </c>
      <c r="K9" s="95">
        <v>9</v>
      </c>
      <c r="L9" s="95">
        <v>7</v>
      </c>
      <c r="M9" s="95">
        <v>9</v>
      </c>
      <c r="N9" s="95"/>
      <c r="O9" s="95"/>
      <c r="P9" s="134">
        <v>3</v>
      </c>
      <c r="Q9" s="131">
        <f t="shared" si="0"/>
        <v>63</v>
      </c>
      <c r="R9" s="121"/>
      <c r="S9" s="96"/>
      <c r="T9" s="96"/>
      <c r="U9" s="100"/>
      <c r="V9" s="97"/>
      <c r="W9" s="100"/>
      <c r="X9" s="97"/>
      <c r="Y9" s="97"/>
      <c r="Z9" s="100"/>
      <c r="AA9" s="97"/>
      <c r="AB9" s="97"/>
      <c r="AC9" s="97"/>
      <c r="AD9" s="97"/>
      <c r="AE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</row>
    <row r="10" spans="1:74" s="98" customFormat="1" ht="20.25">
      <c r="A10" s="111">
        <v>6</v>
      </c>
      <c r="B10" s="93" t="str">
        <f>[1]Participation!B31</f>
        <v>Schürch</v>
      </c>
      <c r="C10" s="93" t="str">
        <f>[1]Participation!C31</f>
        <v>J-Paul</v>
      </c>
      <c r="D10" s="101">
        <v>31</v>
      </c>
      <c r="E10" s="94"/>
      <c r="F10" s="94"/>
      <c r="G10" s="95"/>
      <c r="H10" s="94"/>
      <c r="I10" s="95">
        <v>1</v>
      </c>
      <c r="J10" s="95">
        <v>11</v>
      </c>
      <c r="K10" s="95">
        <v>8</v>
      </c>
      <c r="L10" s="95">
        <v>3</v>
      </c>
      <c r="M10" s="95">
        <v>9</v>
      </c>
      <c r="N10" s="95"/>
      <c r="O10" s="95"/>
      <c r="P10" s="140">
        <v>1</v>
      </c>
      <c r="Q10" s="139">
        <f t="shared" si="0"/>
        <v>63</v>
      </c>
      <c r="R10" s="121"/>
      <c r="S10" s="96"/>
      <c r="T10" s="96"/>
      <c r="U10" s="100"/>
      <c r="V10" s="97"/>
      <c r="W10" s="100"/>
      <c r="X10" s="97"/>
      <c r="Y10" s="97"/>
      <c r="Z10" s="100"/>
      <c r="AA10" s="97"/>
      <c r="AB10" s="97"/>
      <c r="AC10" s="97"/>
      <c r="AD10" s="97"/>
      <c r="AE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</row>
    <row r="11" spans="1:74" s="98" customFormat="1" ht="20.25">
      <c r="A11" s="111">
        <v>7</v>
      </c>
      <c r="B11" s="93" t="str">
        <f>[1]Participation!B12</f>
        <v>Féliciani</v>
      </c>
      <c r="C11" s="93" t="str">
        <f>[1]Participation!C12</f>
        <v>Piero</v>
      </c>
      <c r="D11" s="94">
        <v>31</v>
      </c>
      <c r="E11" s="94"/>
      <c r="F11" s="94"/>
      <c r="G11" s="94"/>
      <c r="H11" s="94"/>
      <c r="I11" s="94">
        <v>4</v>
      </c>
      <c r="J11" s="94">
        <v>8</v>
      </c>
      <c r="K11" s="94">
        <v>4</v>
      </c>
      <c r="L11" s="94">
        <v>9</v>
      </c>
      <c r="M11" s="94">
        <v>5</v>
      </c>
      <c r="N11" s="94"/>
      <c r="O11" s="94"/>
      <c r="P11" s="137">
        <v>3</v>
      </c>
      <c r="Q11" s="132">
        <f t="shared" si="0"/>
        <v>61</v>
      </c>
      <c r="R11" s="122"/>
      <c r="S11" s="99"/>
      <c r="T11" s="99"/>
      <c r="U11" s="100"/>
      <c r="V11" s="97"/>
      <c r="W11" s="100"/>
      <c r="X11" s="97"/>
      <c r="Y11" s="97"/>
      <c r="Z11" s="100"/>
      <c r="AA11" s="97"/>
      <c r="AB11" s="97"/>
      <c r="AC11" s="97"/>
      <c r="AD11" s="97"/>
      <c r="AE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</row>
    <row r="12" spans="1:74" s="98" customFormat="1" ht="20.25">
      <c r="A12" s="111">
        <v>8</v>
      </c>
      <c r="B12" s="93" t="str">
        <f>[1]Participation!B6</f>
        <v>Béchir</v>
      </c>
      <c r="C12" s="93" t="str">
        <f>[1]Participation!C6</f>
        <v>Christian</v>
      </c>
      <c r="D12" s="94">
        <v>25</v>
      </c>
      <c r="E12" s="94"/>
      <c r="F12" s="94"/>
      <c r="G12" s="95"/>
      <c r="H12" s="94"/>
      <c r="I12" s="95">
        <v>3</v>
      </c>
      <c r="J12" s="95">
        <v>6</v>
      </c>
      <c r="K12" s="95">
        <v>8</v>
      </c>
      <c r="L12" s="95">
        <v>4</v>
      </c>
      <c r="M12" s="95">
        <v>11</v>
      </c>
      <c r="N12" s="95"/>
      <c r="O12" s="95"/>
      <c r="P12" s="135">
        <v>7</v>
      </c>
      <c r="Q12" s="131">
        <f t="shared" si="0"/>
        <v>57</v>
      </c>
      <c r="R12" s="121"/>
      <c r="S12" s="96"/>
      <c r="T12" s="96"/>
      <c r="U12" s="100"/>
      <c r="V12" s="97"/>
      <c r="W12" s="100"/>
      <c r="X12" s="97"/>
      <c r="Y12" s="97"/>
      <c r="Z12" s="100"/>
      <c r="AA12" s="97"/>
      <c r="AB12" s="97"/>
      <c r="AC12" s="97"/>
      <c r="AD12" s="97"/>
      <c r="AE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</row>
    <row r="13" spans="1:74" s="98" customFormat="1" ht="20.25">
      <c r="A13" s="111">
        <v>9</v>
      </c>
      <c r="B13" s="93" t="str">
        <f>[1]Participation!B10</f>
        <v>Couche</v>
      </c>
      <c r="C13" s="93" t="str">
        <f>[1]Participation!C10</f>
        <v>Martial</v>
      </c>
      <c r="D13" s="94">
        <v>17</v>
      </c>
      <c r="E13" s="94"/>
      <c r="F13" s="94"/>
      <c r="G13" s="95"/>
      <c r="H13" s="94"/>
      <c r="I13" s="95">
        <v>2</v>
      </c>
      <c r="J13" s="95">
        <v>12</v>
      </c>
      <c r="K13" s="95">
        <v>7</v>
      </c>
      <c r="L13" s="95">
        <v>9</v>
      </c>
      <c r="M13" s="95">
        <v>7</v>
      </c>
      <c r="N13" s="95"/>
      <c r="O13" s="95"/>
      <c r="P13" s="134">
        <v>1</v>
      </c>
      <c r="Q13" s="131">
        <f t="shared" si="0"/>
        <v>54</v>
      </c>
      <c r="R13" s="121"/>
      <c r="S13" s="96"/>
      <c r="T13" s="96"/>
      <c r="U13" s="100"/>
      <c r="V13" s="97"/>
      <c r="W13" s="100"/>
      <c r="X13" s="97"/>
      <c r="Y13" s="97"/>
      <c r="Z13" s="100"/>
      <c r="AA13" s="97"/>
      <c r="AB13" s="97"/>
      <c r="AC13" s="97"/>
      <c r="AD13" s="97"/>
      <c r="AE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</row>
    <row r="14" spans="1:74" s="97" customFormat="1" ht="20.25">
      <c r="A14" s="111">
        <v>10</v>
      </c>
      <c r="B14" s="93" t="str">
        <f>[1]Participation!B15</f>
        <v>Gfeller</v>
      </c>
      <c r="C14" s="93" t="str">
        <f>[1]Participation!C15</f>
        <v>Eric</v>
      </c>
      <c r="D14" s="94">
        <v>24</v>
      </c>
      <c r="E14" s="94"/>
      <c r="F14" s="94"/>
      <c r="G14" s="95"/>
      <c r="H14" s="94"/>
      <c r="I14" s="95">
        <v>1</v>
      </c>
      <c r="J14" s="95">
        <v>9</v>
      </c>
      <c r="K14" s="95">
        <v>9</v>
      </c>
      <c r="L14" s="95">
        <v>8</v>
      </c>
      <c r="M14" s="95">
        <v>3</v>
      </c>
      <c r="N14" s="95"/>
      <c r="O14" s="95"/>
      <c r="P14" s="134">
        <v>1</v>
      </c>
      <c r="Q14" s="131">
        <f t="shared" si="0"/>
        <v>54</v>
      </c>
      <c r="R14" s="121"/>
      <c r="S14" s="96"/>
      <c r="T14" s="96"/>
      <c r="U14" s="100"/>
      <c r="W14" s="100"/>
      <c r="Z14" s="100"/>
    </row>
    <row r="15" spans="1:74" s="98" customFormat="1" ht="20.25">
      <c r="A15" s="111">
        <v>11</v>
      </c>
      <c r="B15" s="93" t="str">
        <f>[1]Participation!B21</f>
        <v>Lachat</v>
      </c>
      <c r="C15" s="93" t="str">
        <f>[1]Participation!C21</f>
        <v>Guy</v>
      </c>
      <c r="D15" s="94">
        <v>26</v>
      </c>
      <c r="E15" s="94"/>
      <c r="F15" s="94"/>
      <c r="G15" s="95"/>
      <c r="H15" s="94"/>
      <c r="I15" s="95">
        <v>2</v>
      </c>
      <c r="J15" s="95">
        <v>8</v>
      </c>
      <c r="K15" s="95">
        <v>8</v>
      </c>
      <c r="L15" s="95">
        <v>1</v>
      </c>
      <c r="M15" s="95">
        <v>8</v>
      </c>
      <c r="N15" s="95"/>
      <c r="O15" s="95"/>
      <c r="P15" s="135">
        <v>2</v>
      </c>
      <c r="Q15" s="131">
        <f t="shared" si="0"/>
        <v>53</v>
      </c>
      <c r="R15" s="121"/>
      <c r="S15" s="96"/>
      <c r="T15" s="96"/>
      <c r="U15" s="100"/>
      <c r="V15" s="97"/>
      <c r="W15" s="100"/>
      <c r="X15" s="97"/>
      <c r="Y15" s="97"/>
      <c r="Z15" s="100"/>
      <c r="AA15" s="97"/>
      <c r="AB15" s="97"/>
      <c r="AC15" s="97"/>
      <c r="AD15" s="97"/>
      <c r="AE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</row>
    <row r="16" spans="1:74" s="98" customFormat="1" ht="20.25">
      <c r="A16" s="111">
        <v>12</v>
      </c>
      <c r="B16" s="93" t="str">
        <f>[1]Participation!B9</f>
        <v>Borruat</v>
      </c>
      <c r="C16" s="93" t="str">
        <f>[1]Participation!C9</f>
        <v>Chinois</v>
      </c>
      <c r="D16" s="94">
        <v>3</v>
      </c>
      <c r="E16" s="94"/>
      <c r="F16" s="94"/>
      <c r="G16" s="94"/>
      <c r="H16" s="94"/>
      <c r="I16" s="95">
        <v>3</v>
      </c>
      <c r="J16" s="95">
        <v>12</v>
      </c>
      <c r="K16" s="95">
        <v>11</v>
      </c>
      <c r="L16" s="95">
        <v>11</v>
      </c>
      <c r="M16" s="95">
        <v>11</v>
      </c>
      <c r="N16" s="95"/>
      <c r="O16" s="95"/>
      <c r="P16" s="134">
        <v>2</v>
      </c>
      <c r="Q16" s="131">
        <f t="shared" si="0"/>
        <v>51</v>
      </c>
      <c r="R16" s="121"/>
      <c r="S16" s="96"/>
      <c r="T16" s="96"/>
      <c r="U16" s="100"/>
      <c r="V16" s="97"/>
      <c r="W16" s="100"/>
      <c r="X16" s="97"/>
      <c r="Y16" s="97"/>
      <c r="Z16" s="100"/>
      <c r="AA16" s="97"/>
      <c r="AB16" s="97"/>
      <c r="AC16" s="97"/>
      <c r="AD16" s="97"/>
      <c r="AE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</row>
    <row r="17" spans="1:74" s="98" customFormat="1" ht="20.25">
      <c r="A17" s="111">
        <v>13</v>
      </c>
      <c r="B17" s="93" t="str">
        <f>[1]Participation!B17</f>
        <v>Grillon</v>
      </c>
      <c r="C17" s="93" t="str">
        <f>[1]Participation!C17</f>
        <v xml:space="preserve">Roland </v>
      </c>
      <c r="D17" s="94">
        <v>29</v>
      </c>
      <c r="E17" s="94"/>
      <c r="F17" s="94"/>
      <c r="G17" s="95"/>
      <c r="H17" s="94"/>
      <c r="I17" s="95"/>
      <c r="J17" s="95">
        <v>10</v>
      </c>
      <c r="K17" s="95">
        <v>5</v>
      </c>
      <c r="L17" s="95">
        <v>3</v>
      </c>
      <c r="M17" s="95">
        <v>4</v>
      </c>
      <c r="N17" s="95"/>
      <c r="O17" s="95"/>
      <c r="P17" s="134">
        <v>2</v>
      </c>
      <c r="Q17" s="131">
        <f t="shared" si="0"/>
        <v>51</v>
      </c>
      <c r="R17" s="121"/>
      <c r="S17" s="96"/>
      <c r="T17" s="96"/>
      <c r="U17" s="100"/>
      <c r="V17" s="97"/>
      <c r="W17" s="100"/>
      <c r="X17" s="97"/>
      <c r="Y17" s="97"/>
      <c r="Z17" s="100"/>
      <c r="AA17" s="97"/>
      <c r="AB17" s="97"/>
      <c r="AC17" s="97"/>
      <c r="AD17" s="97"/>
      <c r="AE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</row>
    <row r="18" spans="1:74" s="98" customFormat="1" ht="20.25">
      <c r="A18" s="111">
        <v>14</v>
      </c>
      <c r="B18" s="93" t="str">
        <f>[1]Participation!B26</f>
        <v>Oeuvray</v>
      </c>
      <c r="C18" s="93" t="str">
        <f>[1]Participation!C26</f>
        <v>Alex</v>
      </c>
      <c r="D18" s="94">
        <v>20</v>
      </c>
      <c r="E18" s="94"/>
      <c r="F18" s="94"/>
      <c r="G18" s="95"/>
      <c r="H18" s="94"/>
      <c r="I18" s="95"/>
      <c r="J18" s="95">
        <v>4</v>
      </c>
      <c r="K18" s="95">
        <v>10</v>
      </c>
      <c r="L18" s="95">
        <v>10</v>
      </c>
      <c r="M18" s="95">
        <v>7</v>
      </c>
      <c r="N18" s="95"/>
      <c r="O18" s="95"/>
      <c r="P18" s="134">
        <v>2</v>
      </c>
      <c r="Q18" s="131">
        <f t="shared" si="0"/>
        <v>51</v>
      </c>
      <c r="R18" s="121"/>
      <c r="S18" s="96"/>
      <c r="T18" s="96"/>
      <c r="U18" s="100"/>
      <c r="V18" s="97"/>
      <c r="W18" s="100"/>
      <c r="X18" s="97"/>
      <c r="Y18" s="97"/>
      <c r="Z18" s="100"/>
      <c r="AA18" s="97"/>
      <c r="AB18" s="97"/>
      <c r="AC18" s="97"/>
      <c r="AD18" s="97"/>
      <c r="AE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</row>
    <row r="19" spans="1:74" s="98" customFormat="1" ht="20.25">
      <c r="A19" s="111">
        <v>15</v>
      </c>
      <c r="B19" s="93" t="str">
        <f>[1]Participation!B18</f>
        <v>Guerdat</v>
      </c>
      <c r="C19" s="93" t="str">
        <f>[1]Participation!C18</f>
        <v>J-Paul</v>
      </c>
      <c r="D19" s="94">
        <v>30</v>
      </c>
      <c r="E19" s="94"/>
      <c r="F19" s="94"/>
      <c r="G19" s="95"/>
      <c r="H19" s="94"/>
      <c r="I19" s="95">
        <v>3</v>
      </c>
      <c r="J19" s="95">
        <v>5</v>
      </c>
      <c r="K19" s="95">
        <v>5</v>
      </c>
      <c r="L19" s="95">
        <v>1</v>
      </c>
      <c r="M19" s="95">
        <v>4</v>
      </c>
      <c r="N19" s="95"/>
      <c r="O19" s="95"/>
      <c r="P19" s="134">
        <v>2</v>
      </c>
      <c r="Q19" s="131">
        <f t="shared" si="0"/>
        <v>48</v>
      </c>
      <c r="R19" s="121"/>
      <c r="S19" s="96"/>
      <c r="T19" s="96"/>
      <c r="U19" s="100"/>
      <c r="V19" s="97"/>
      <c r="W19" s="100"/>
      <c r="X19" s="97"/>
      <c r="Y19" s="97"/>
      <c r="Z19" s="100"/>
      <c r="AA19" s="97"/>
      <c r="AB19" s="97"/>
      <c r="AC19" s="97"/>
      <c r="AD19" s="97"/>
      <c r="AE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</row>
    <row r="20" spans="1:74" s="98" customFormat="1" ht="20.25">
      <c r="A20" s="111">
        <v>16</v>
      </c>
      <c r="B20" s="93" t="str">
        <f>[1]Participation!B23</f>
        <v>Maillard</v>
      </c>
      <c r="C20" s="93" t="str">
        <f>[1]Participation!C23</f>
        <v>Gérard</v>
      </c>
      <c r="D20" s="94">
        <v>23</v>
      </c>
      <c r="E20" s="94"/>
      <c r="F20" s="94"/>
      <c r="G20" s="95"/>
      <c r="H20" s="94"/>
      <c r="I20" s="95">
        <v>6</v>
      </c>
      <c r="J20" s="95">
        <v>5</v>
      </c>
      <c r="K20" s="95">
        <v>1</v>
      </c>
      <c r="L20" s="95">
        <v>7</v>
      </c>
      <c r="M20" s="95">
        <v>6</v>
      </c>
      <c r="N20" s="95"/>
      <c r="O20" s="95"/>
      <c r="P20" s="134">
        <v>4</v>
      </c>
      <c r="Q20" s="131">
        <f t="shared" si="0"/>
        <v>48</v>
      </c>
      <c r="R20" s="121"/>
      <c r="S20" s="96"/>
      <c r="T20" s="96"/>
      <c r="U20" s="100"/>
      <c r="V20" s="97"/>
      <c r="W20" s="100"/>
      <c r="X20" s="97"/>
      <c r="Y20" s="97"/>
      <c r="Z20" s="100"/>
      <c r="AA20" s="97"/>
      <c r="AB20" s="97"/>
      <c r="AC20" s="97"/>
      <c r="AD20" s="97"/>
      <c r="AE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</row>
    <row r="21" spans="1:74" s="98" customFormat="1" ht="20.25">
      <c r="A21" s="111">
        <v>17</v>
      </c>
      <c r="B21" s="93" t="str">
        <f>[1]Participation!B16</f>
        <v>Giros</v>
      </c>
      <c r="C21" s="93" t="str">
        <f>[1]Participation!C16</f>
        <v>J-Marc</v>
      </c>
      <c r="D21" s="94">
        <v>30</v>
      </c>
      <c r="E21" s="94"/>
      <c r="F21" s="94"/>
      <c r="G21" s="95"/>
      <c r="H21" s="94"/>
      <c r="I21" s="95">
        <v>2</v>
      </c>
      <c r="J21" s="95">
        <v>9</v>
      </c>
      <c r="K21" s="95"/>
      <c r="L21" s="95">
        <v>4</v>
      </c>
      <c r="M21" s="95">
        <v>1</v>
      </c>
      <c r="N21" s="95"/>
      <c r="O21" s="95"/>
      <c r="P21" s="134"/>
      <c r="Q21" s="131">
        <f t="shared" si="0"/>
        <v>46</v>
      </c>
      <c r="R21" s="121"/>
      <c r="S21" s="96"/>
      <c r="U21" s="100"/>
      <c r="V21" s="97"/>
      <c r="W21" s="100"/>
      <c r="X21" s="97"/>
      <c r="Y21" s="97"/>
      <c r="Z21" s="100"/>
      <c r="AA21" s="97"/>
      <c r="AB21" s="97"/>
      <c r="AC21" s="97"/>
      <c r="AD21" s="97"/>
      <c r="AE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</row>
    <row r="22" spans="1:74" s="98" customFormat="1" ht="20.25">
      <c r="A22" s="111">
        <v>18</v>
      </c>
      <c r="B22" s="93" t="str">
        <f>[1]Participation!B27</f>
        <v>Plomb</v>
      </c>
      <c r="C22" s="93" t="str">
        <f>[1]Participation!C27</f>
        <v>Gérard</v>
      </c>
      <c r="D22" s="94">
        <v>21</v>
      </c>
      <c r="E22" s="94"/>
      <c r="F22" s="94"/>
      <c r="G22" s="95"/>
      <c r="H22" s="94"/>
      <c r="I22" s="95">
        <v>3</v>
      </c>
      <c r="J22" s="95"/>
      <c r="K22" s="95">
        <v>3</v>
      </c>
      <c r="L22" s="95">
        <v>6</v>
      </c>
      <c r="M22" s="95">
        <v>4</v>
      </c>
      <c r="N22" s="95"/>
      <c r="O22" s="95"/>
      <c r="P22" s="136">
        <v>5</v>
      </c>
      <c r="Q22" s="131">
        <f t="shared" si="0"/>
        <v>37</v>
      </c>
      <c r="R22" s="121"/>
      <c r="S22" s="96"/>
      <c r="T22" s="96"/>
      <c r="U22" s="100"/>
      <c r="V22" s="97"/>
      <c r="W22" s="100"/>
      <c r="X22" s="97"/>
      <c r="Y22" s="97"/>
      <c r="Z22" s="100"/>
      <c r="AA22" s="97"/>
      <c r="AB22" s="97"/>
      <c r="AC22" s="97"/>
      <c r="AD22" s="97"/>
      <c r="AE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</row>
    <row r="23" spans="1:74" s="98" customFormat="1" ht="20.25">
      <c r="A23" s="111">
        <v>19</v>
      </c>
      <c r="B23" s="93" t="str">
        <f>[1]Participation!B30</f>
        <v>Roy</v>
      </c>
      <c r="C23" s="93" t="str">
        <f>[1]Participation!C30</f>
        <v>Gaby</v>
      </c>
      <c r="D23" s="100">
        <v>21</v>
      </c>
      <c r="E23" s="94"/>
      <c r="F23" s="94"/>
      <c r="G23" s="95"/>
      <c r="H23" s="94"/>
      <c r="I23" s="95">
        <v>3</v>
      </c>
      <c r="J23" s="95">
        <v>5</v>
      </c>
      <c r="K23" s="95"/>
      <c r="L23" s="95">
        <v>6</v>
      </c>
      <c r="M23" s="95">
        <v>1</v>
      </c>
      <c r="N23" s="95"/>
      <c r="O23" s="95"/>
      <c r="P23" s="135">
        <v>1</v>
      </c>
      <c r="Q23" s="131">
        <f t="shared" si="0"/>
        <v>36</v>
      </c>
      <c r="R23" s="121"/>
      <c r="S23" s="96"/>
      <c r="T23" s="96"/>
      <c r="U23" s="100"/>
      <c r="V23" s="97"/>
      <c r="W23" s="100"/>
      <c r="X23" s="97"/>
      <c r="Y23" s="97"/>
      <c r="Z23" s="100"/>
      <c r="AA23" s="97"/>
      <c r="AB23" s="97"/>
      <c r="AC23" s="97"/>
      <c r="AD23" s="97"/>
      <c r="AE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</row>
    <row r="24" spans="1:74" s="98" customFormat="1" ht="20.25">
      <c r="A24" s="111">
        <v>20</v>
      </c>
      <c r="B24" s="93" t="str">
        <f>[1]Participation!B13</f>
        <v>Frein</v>
      </c>
      <c r="C24" s="93" t="str">
        <f>[1]Participation!C13</f>
        <v>Pascal</v>
      </c>
      <c r="D24" s="94">
        <v>14</v>
      </c>
      <c r="E24" s="94"/>
      <c r="F24" s="94"/>
      <c r="G24" s="95"/>
      <c r="H24" s="94"/>
      <c r="I24" s="95">
        <v>3</v>
      </c>
      <c r="J24" s="95">
        <v>9</v>
      </c>
      <c r="K24" s="95">
        <v>6</v>
      </c>
      <c r="L24" s="95"/>
      <c r="M24" s="95"/>
      <c r="N24" s="95"/>
      <c r="O24" s="95"/>
      <c r="P24" s="134">
        <v>2</v>
      </c>
      <c r="Q24" s="131">
        <f t="shared" si="0"/>
        <v>32</v>
      </c>
      <c r="R24" s="121"/>
      <c r="S24" s="96"/>
      <c r="T24" s="96"/>
      <c r="U24" s="100"/>
      <c r="V24" s="97"/>
      <c r="W24" s="100"/>
      <c r="X24" s="97"/>
      <c r="Y24" s="97"/>
      <c r="Z24" s="100"/>
      <c r="AA24" s="97"/>
      <c r="AB24" s="97"/>
      <c r="AC24" s="97"/>
      <c r="AD24" s="97"/>
      <c r="AE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</row>
    <row r="25" spans="1:74" s="98" customFormat="1" ht="20.25">
      <c r="A25" s="111">
        <v>21</v>
      </c>
      <c r="B25" s="93" t="str">
        <f>[1]Participation!B24</f>
        <v>Mérat</v>
      </c>
      <c r="C25" s="93" t="str">
        <f>[1]Participation!C24</f>
        <v>Michel</v>
      </c>
      <c r="D25" s="94">
        <v>16</v>
      </c>
      <c r="E25" s="94"/>
      <c r="F25" s="94"/>
      <c r="G25" s="95"/>
      <c r="H25" s="94"/>
      <c r="I25" s="95"/>
      <c r="J25" s="95">
        <v>3</v>
      </c>
      <c r="K25" s="95">
        <v>3</v>
      </c>
      <c r="L25" s="95">
        <v>3</v>
      </c>
      <c r="M25" s="95">
        <v>3</v>
      </c>
      <c r="N25" s="95"/>
      <c r="O25" s="95"/>
      <c r="P25" s="134"/>
      <c r="Q25" s="131">
        <f t="shared" si="0"/>
        <v>28</v>
      </c>
      <c r="R25" s="121"/>
      <c r="S25" s="96"/>
      <c r="T25" s="96"/>
      <c r="U25" s="100"/>
      <c r="V25" s="97"/>
      <c r="W25" s="100"/>
      <c r="X25" s="97"/>
      <c r="Y25" s="97"/>
      <c r="Z25" s="100"/>
      <c r="AA25" s="97"/>
      <c r="AB25" s="97"/>
      <c r="AC25" s="97"/>
      <c r="AD25" s="97"/>
      <c r="AE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</row>
    <row r="26" spans="1:74" s="98" customFormat="1" ht="20.25">
      <c r="A26" s="111">
        <v>22</v>
      </c>
      <c r="B26" s="93" t="str">
        <f>[1]Participation!B14</f>
        <v>Freléchoux</v>
      </c>
      <c r="C26" s="93" t="str">
        <f>[1]Participation!C14</f>
        <v>Henri</v>
      </c>
      <c r="D26" s="94">
        <v>7</v>
      </c>
      <c r="E26" s="94"/>
      <c r="F26" s="94"/>
      <c r="G26" s="95"/>
      <c r="H26" s="94"/>
      <c r="I26" s="95">
        <v>1</v>
      </c>
      <c r="J26" s="95">
        <v>8</v>
      </c>
      <c r="K26" s="95">
        <v>2</v>
      </c>
      <c r="L26" s="95">
        <v>1</v>
      </c>
      <c r="M26" s="95">
        <v>8</v>
      </c>
      <c r="N26" s="95"/>
      <c r="O26" s="95"/>
      <c r="P26" s="135">
        <v>2</v>
      </c>
      <c r="Q26" s="131">
        <f t="shared" si="0"/>
        <v>27</v>
      </c>
      <c r="R26" s="121"/>
      <c r="S26" s="96"/>
      <c r="T26" s="96"/>
      <c r="U26" s="100"/>
      <c r="V26" s="97"/>
      <c r="W26" s="100"/>
      <c r="X26" s="97"/>
      <c r="Y26" s="97"/>
      <c r="Z26" s="100"/>
      <c r="AA26" s="97"/>
      <c r="AB26" s="97"/>
      <c r="AC26" s="97"/>
      <c r="AD26" s="97"/>
      <c r="AE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</row>
    <row r="27" spans="1:74" s="98" customFormat="1" ht="20.25">
      <c r="A27" s="111">
        <v>23</v>
      </c>
      <c r="B27" s="93" t="str">
        <f>[1]Participation!B11</f>
        <v>Deloye</v>
      </c>
      <c r="C27" s="93" t="str">
        <f>[1]Participation!C11</f>
        <v xml:space="preserve">Roger </v>
      </c>
      <c r="D27" s="94">
        <v>11</v>
      </c>
      <c r="E27" s="94"/>
      <c r="F27" s="94"/>
      <c r="G27" s="95"/>
      <c r="H27" s="94"/>
      <c r="I27" s="95">
        <v>2</v>
      </c>
      <c r="J27" s="95">
        <v>3</v>
      </c>
      <c r="K27" s="95">
        <v>1</v>
      </c>
      <c r="L27" s="95">
        <v>3</v>
      </c>
      <c r="M27" s="95">
        <v>5</v>
      </c>
      <c r="N27" s="95"/>
      <c r="O27" s="95"/>
      <c r="P27" s="134">
        <v>2</v>
      </c>
      <c r="Q27" s="131">
        <f t="shared" si="0"/>
        <v>25</v>
      </c>
      <c r="R27" s="121"/>
      <c r="S27" s="96"/>
      <c r="T27" s="96"/>
      <c r="U27" s="100"/>
      <c r="V27" s="97"/>
      <c r="W27" s="100"/>
      <c r="X27" s="97"/>
      <c r="Y27" s="97"/>
      <c r="Z27" s="100"/>
      <c r="AA27" s="97"/>
      <c r="AB27" s="97"/>
      <c r="AC27" s="97"/>
      <c r="AD27" s="97"/>
      <c r="AE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</row>
    <row r="28" spans="1:74" s="98" customFormat="1" ht="20.25">
      <c r="A28" s="111">
        <v>24</v>
      </c>
      <c r="B28" s="93" t="str">
        <f>[1]Participation!B19</f>
        <v>Hennemann</v>
      </c>
      <c r="C28" s="93" t="str">
        <f>[1]Participation!C19</f>
        <v xml:space="preserve">Roland </v>
      </c>
      <c r="D28" s="94">
        <v>13</v>
      </c>
      <c r="E28" s="94"/>
      <c r="F28" s="94"/>
      <c r="G28" s="95"/>
      <c r="H28" s="94"/>
      <c r="I28" s="95"/>
      <c r="J28" s="95"/>
      <c r="K28" s="95"/>
      <c r="L28" s="95"/>
      <c r="M28" s="95"/>
      <c r="N28" s="95"/>
      <c r="O28" s="95"/>
      <c r="P28" s="135"/>
      <c r="Q28" s="131">
        <f t="shared" si="0"/>
        <v>13</v>
      </c>
      <c r="R28" s="121"/>
      <c r="S28" s="96"/>
      <c r="T28" s="96"/>
      <c r="U28" s="100"/>
      <c r="V28" s="97"/>
      <c r="W28" s="100"/>
      <c r="X28" s="97"/>
      <c r="Y28" s="97"/>
      <c r="Z28" s="100"/>
      <c r="AA28" s="97"/>
      <c r="AB28" s="97"/>
      <c r="AC28" s="97"/>
      <c r="AD28" s="97"/>
      <c r="AE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</row>
    <row r="29" spans="1:74" s="98" customFormat="1" ht="20.25">
      <c r="A29" s="111">
        <v>25</v>
      </c>
      <c r="B29" s="93" t="str">
        <f>[1]Participation!B25</f>
        <v>Mouche</v>
      </c>
      <c r="C29" s="93" t="str">
        <f>[1]Participation!C25</f>
        <v xml:space="preserve">Roger </v>
      </c>
      <c r="D29" s="94">
        <v>6</v>
      </c>
      <c r="E29" s="94"/>
      <c r="F29" s="94"/>
      <c r="G29" s="95"/>
      <c r="H29" s="94"/>
      <c r="I29" s="95"/>
      <c r="J29" s="95"/>
      <c r="K29" s="95">
        <v>2</v>
      </c>
      <c r="L29" s="95"/>
      <c r="M29" s="95"/>
      <c r="N29" s="95"/>
      <c r="O29" s="95"/>
      <c r="P29" s="134">
        <v>1</v>
      </c>
      <c r="Q29" s="131">
        <f t="shared" si="0"/>
        <v>8</v>
      </c>
      <c r="R29" s="121"/>
      <c r="S29" s="96"/>
      <c r="T29" s="96"/>
      <c r="U29" s="100"/>
      <c r="V29" s="97"/>
      <c r="W29" s="100"/>
      <c r="X29" s="97"/>
      <c r="Y29" s="97"/>
      <c r="Z29" s="100"/>
      <c r="AA29" s="97"/>
      <c r="AB29" s="97"/>
      <c r="AC29" s="97"/>
      <c r="AD29" s="97"/>
      <c r="AE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</row>
    <row r="30" spans="1:74" s="98" customFormat="1" ht="20.25">
      <c r="A30" s="111">
        <v>26</v>
      </c>
      <c r="B30" s="93" t="str">
        <f>[1]Participation!B32</f>
        <v>Terrier</v>
      </c>
      <c r="C30" s="93" t="str">
        <f>[1]Participation!C32</f>
        <v>Pierrot</v>
      </c>
      <c r="D30" s="94">
        <v>1</v>
      </c>
      <c r="E30" s="94"/>
      <c r="F30" s="102"/>
      <c r="G30" s="95"/>
      <c r="H30" s="94"/>
      <c r="I30" s="95"/>
      <c r="J30" s="95"/>
      <c r="K30" s="95"/>
      <c r="L30" s="95"/>
      <c r="M30" s="95"/>
      <c r="N30" s="95"/>
      <c r="O30" s="95"/>
      <c r="P30" s="134"/>
      <c r="Q30" s="131">
        <f t="shared" si="0"/>
        <v>1</v>
      </c>
      <c r="R30" s="121"/>
      <c r="S30" s="96"/>
      <c r="T30" s="96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</row>
    <row r="31" spans="1:74" s="98" customFormat="1">
      <c r="A31" s="111"/>
      <c r="B31" s="13"/>
      <c r="C31" s="69"/>
      <c r="D31" s="103"/>
      <c r="E31" s="103"/>
      <c r="F31" s="103"/>
      <c r="G31" s="85"/>
      <c r="H31" s="103"/>
      <c r="I31" s="85"/>
      <c r="J31" s="85"/>
      <c r="K31" s="85"/>
      <c r="L31" s="85"/>
      <c r="M31" s="85"/>
      <c r="N31" s="85"/>
      <c r="O31" s="85"/>
      <c r="P31" s="125"/>
      <c r="Q31" s="85"/>
      <c r="R31" s="108"/>
      <c r="S31" s="87"/>
      <c r="T31" s="87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97"/>
    </row>
    <row r="32" spans="1:74">
      <c r="G32" s="85"/>
      <c r="BV32" s="86"/>
    </row>
    <row r="33" spans="2:74">
      <c r="B33" s="104"/>
      <c r="C33" s="105" t="s">
        <v>3</v>
      </c>
      <c r="D33" s="94"/>
      <c r="E33" s="94"/>
      <c r="F33" s="94"/>
      <c r="G33" s="95"/>
      <c r="H33" s="94"/>
      <c r="I33" s="95"/>
      <c r="J33" s="95"/>
      <c r="K33" s="95"/>
      <c r="L33" s="95"/>
      <c r="M33" s="95"/>
      <c r="N33" s="95"/>
      <c r="O33" s="95"/>
      <c r="P33" s="111"/>
      <c r="Q33" s="95">
        <f>SUM(D33:O33)</f>
        <v>0</v>
      </c>
      <c r="R33" s="123"/>
      <c r="BV33" s="86"/>
    </row>
    <row r="34" spans="2:74">
      <c r="B34" s="13"/>
      <c r="C34" s="69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24"/>
      <c r="S34" s="88"/>
      <c r="T34" s="88"/>
      <c r="U34" s="88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</row>
    <row r="35" spans="2:74">
      <c r="B35" s="146"/>
      <c r="C35" s="146"/>
      <c r="BV35" s="86"/>
    </row>
    <row r="36" spans="2:74">
      <c r="B36" s="118"/>
      <c r="C36" s="118"/>
      <c r="BV36" s="86"/>
    </row>
    <row r="37" spans="2:74">
      <c r="B37" s="118"/>
      <c r="C37" s="118"/>
    </row>
    <row r="38" spans="2:74">
      <c r="B38" s="83"/>
      <c r="C38" s="83"/>
    </row>
    <row r="39" spans="2:74">
      <c r="B39" s="83"/>
      <c r="C39" s="83"/>
    </row>
    <row r="40" spans="2:74">
      <c r="B40" s="83"/>
      <c r="C40" s="83"/>
    </row>
    <row r="41" spans="2:74">
      <c r="B41" s="83"/>
      <c r="C41" s="83"/>
      <c r="E41" s="107"/>
    </row>
    <row r="42" spans="2:74">
      <c r="B42" s="83"/>
      <c r="C42" s="83"/>
    </row>
    <row r="43" spans="2:74">
      <c r="B43" s="83"/>
      <c r="C43" s="83"/>
    </row>
    <row r="44" spans="2:74">
      <c r="B44" s="83"/>
      <c r="C44" s="83"/>
      <c r="E44" s="107"/>
    </row>
    <row r="45" spans="2:74">
      <c r="B45" s="83"/>
      <c r="C45" s="83"/>
    </row>
    <row r="46" spans="2:74">
      <c r="B46" s="83"/>
      <c r="C46" s="83"/>
      <c r="E46" s="107"/>
    </row>
    <row r="47" spans="2:74">
      <c r="B47" s="83"/>
      <c r="C47" s="83"/>
    </row>
    <row r="48" spans="2:74">
      <c r="B48" s="83"/>
      <c r="C48" s="83"/>
    </row>
    <row r="49" spans="2:6">
      <c r="B49" s="83"/>
      <c r="C49" s="83"/>
    </row>
    <row r="50" spans="2:6">
      <c r="B50" s="83"/>
      <c r="C50" s="83"/>
      <c r="D50" s="109"/>
    </row>
    <row r="51" spans="2:6">
      <c r="B51" s="83"/>
      <c r="C51" s="83"/>
    </row>
    <row r="52" spans="2:6">
      <c r="B52" s="83"/>
      <c r="C52" s="83"/>
    </row>
    <row r="53" spans="2:6">
      <c r="B53" s="83"/>
      <c r="C53" s="83"/>
    </row>
    <row r="54" spans="2:6">
      <c r="B54" s="83"/>
      <c r="C54" s="83"/>
      <c r="D54" s="109"/>
      <c r="E54" s="109"/>
      <c r="F54" s="109"/>
    </row>
    <row r="55" spans="2:6">
      <c r="B55" s="83"/>
      <c r="C55" s="83"/>
    </row>
    <row r="56" spans="2:6">
      <c r="B56" s="83"/>
      <c r="C56" s="83"/>
    </row>
    <row r="57" spans="2:6">
      <c r="B57" s="83"/>
      <c r="C57" s="83"/>
    </row>
    <row r="58" spans="2:6">
      <c r="B58" s="117"/>
      <c r="C58" s="117"/>
    </row>
    <row r="59" spans="2:6">
      <c r="B59" s="117"/>
      <c r="C59" s="117"/>
    </row>
    <row r="60" spans="2:6">
      <c r="B60" s="117"/>
      <c r="C60" s="117"/>
    </row>
  </sheetData>
  <sortState ref="B5:Q30">
    <sortCondition descending="1" ref="Q5:Q30"/>
  </sortState>
  <mergeCells count="3">
    <mergeCell ref="B35:C35"/>
    <mergeCell ref="G1:J1"/>
    <mergeCell ref="D4:O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compte</vt:lpstr>
      <vt:lpstr>vendredi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2020-06-05T05:03:01Z</cp:lastPrinted>
  <dcterms:created xsi:type="dcterms:W3CDTF">2020-03-16T18:56:57Z</dcterms:created>
  <dcterms:modified xsi:type="dcterms:W3CDTF">2020-12-20T09:23:12Z</dcterms:modified>
</cp:coreProperties>
</file>